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_Eloge\PubliNet\"/>
    </mc:Choice>
  </mc:AlternateContent>
  <bookViews>
    <workbookView xWindow="0" yWindow="0" windowWidth="8760" windowHeight="7095" activeTab="5"/>
  </bookViews>
  <sheets>
    <sheet name="Methodologie" sheetId="4" r:id="rId1"/>
    <sheet name="Definitions" sheetId="5" r:id="rId2"/>
    <sheet name="par catégorie" sheetId="1" r:id="rId3"/>
    <sheet name="par taille" sheetId="2" r:id="rId4"/>
    <sheet name="commercialisation" sheetId="3" r:id="rId5"/>
    <sheet name="Tx_remplissage" sheetId="7" r:id="rId6"/>
  </sheets>
  <definedNames>
    <definedName name="_xlnm._FilterDatabase" localSheetId="5" hidden="1">Tx_remplissage!$A$4:$K$103</definedName>
    <definedName name="R_Syn_1_ACAL_tableur">'par catégorie'!#REF!</definedName>
    <definedName name="R_Syn_2_ACAL_tableur">'par taille'!#REF!</definedName>
  </definedNames>
  <calcPr calcId="152511"/>
</workbook>
</file>

<file path=xl/calcChain.xml><?xml version="1.0" encoding="utf-8"?>
<calcChain xmlns="http://schemas.openxmlformats.org/spreadsheetml/2006/main">
  <c r="J106" i="7" l="1"/>
  <c r="I11" i="7"/>
  <c r="I9" i="7"/>
  <c r="I8" i="7"/>
  <c r="I7" i="7"/>
  <c r="I6" i="7"/>
  <c r="I5" i="7"/>
  <c r="I23" i="7"/>
  <c r="I22" i="7"/>
  <c r="I21" i="7"/>
  <c r="I20" i="7"/>
  <c r="I19" i="7"/>
  <c r="I18" i="7"/>
  <c r="I17" i="7"/>
  <c r="I16" i="7"/>
  <c r="I15" i="7"/>
  <c r="I33" i="7"/>
  <c r="I32" i="7"/>
  <c r="I31" i="7"/>
  <c r="I30" i="7"/>
  <c r="I29" i="7"/>
  <c r="I28" i="7"/>
  <c r="I27" i="7"/>
  <c r="I26" i="7"/>
  <c r="I25" i="7"/>
  <c r="I41" i="7"/>
  <c r="I40" i="7"/>
  <c r="I39" i="7"/>
  <c r="I38" i="7"/>
  <c r="I37" i="7"/>
  <c r="I35" i="7"/>
  <c r="I53" i="7"/>
  <c r="I52" i="7"/>
  <c r="I51" i="7"/>
  <c r="I50" i="7"/>
  <c r="I49" i="7"/>
  <c r="I48" i="7"/>
  <c r="I47" i="7"/>
  <c r="I46" i="7"/>
  <c r="I45" i="7"/>
  <c r="I63" i="7"/>
  <c r="I62" i="7"/>
  <c r="I61" i="7"/>
  <c r="I60" i="7"/>
  <c r="I59" i="7"/>
  <c r="I58" i="7"/>
  <c r="I57" i="7"/>
  <c r="I56" i="7"/>
  <c r="I55" i="7"/>
  <c r="I73" i="7"/>
  <c r="I72" i="7"/>
  <c r="I71" i="7"/>
  <c r="I70" i="7"/>
  <c r="I69" i="7"/>
  <c r="I68" i="7"/>
  <c r="I67" i="7"/>
  <c r="I66" i="7"/>
  <c r="I65" i="7"/>
  <c r="I82" i="7"/>
  <c r="I81" i="7"/>
  <c r="I80" i="7"/>
  <c r="I79" i="7"/>
  <c r="I76" i="7"/>
  <c r="I75" i="7"/>
  <c r="I93" i="7"/>
  <c r="I92" i="7"/>
  <c r="I91" i="7"/>
  <c r="I90" i="7"/>
  <c r="I89" i="7"/>
  <c r="I88" i="7"/>
  <c r="I87" i="7"/>
  <c r="I86" i="7"/>
  <c r="I85" i="7"/>
  <c r="I103" i="7"/>
  <c r="I102" i="7"/>
  <c r="I101" i="7"/>
  <c r="I100" i="7"/>
  <c r="I99" i="7"/>
  <c r="I98" i="7"/>
  <c r="I97" i="7"/>
  <c r="I96" i="7"/>
  <c r="I95" i="7"/>
  <c r="I109" i="7"/>
  <c r="I111" i="7"/>
  <c r="I105" i="7"/>
  <c r="K113" i="7"/>
  <c r="K112" i="7"/>
  <c r="K111" i="7"/>
  <c r="K110" i="7"/>
  <c r="K109" i="7"/>
  <c r="K108" i="7"/>
  <c r="K107" i="7"/>
  <c r="K106" i="7"/>
  <c r="K105" i="7"/>
  <c r="J113" i="7"/>
  <c r="J112" i="7"/>
  <c r="J111" i="7"/>
  <c r="J110" i="7"/>
  <c r="J109" i="7"/>
  <c r="J108" i="7"/>
  <c r="J107" i="7"/>
  <c r="J105" i="7"/>
  <c r="I113" i="7"/>
  <c r="G113" i="7"/>
  <c r="F113" i="7"/>
  <c r="I112" i="7"/>
  <c r="G112" i="7"/>
  <c r="F112" i="7"/>
  <c r="G111" i="7"/>
  <c r="F111" i="7"/>
  <c r="I110" i="7"/>
  <c r="G110" i="7"/>
  <c r="F110" i="7"/>
  <c r="G109" i="7"/>
  <c r="F109" i="7"/>
  <c r="I108" i="7"/>
  <c r="G108" i="7"/>
  <c r="F108" i="7"/>
  <c r="I107" i="7"/>
  <c r="G107" i="7"/>
  <c r="F107" i="7"/>
  <c r="I106" i="7"/>
  <c r="G106" i="7"/>
  <c r="F106" i="7"/>
  <c r="G105" i="7"/>
  <c r="F105" i="7"/>
  <c r="E106" i="7"/>
  <c r="E107" i="7"/>
  <c r="E108" i="7"/>
  <c r="E109" i="7"/>
  <c r="E110" i="7"/>
  <c r="E111" i="7"/>
  <c r="E112" i="7"/>
  <c r="E113" i="7"/>
  <c r="E105" i="7"/>
  <c r="A17" i="3"/>
  <c r="A28" i="3"/>
  <c r="A39" i="3"/>
  <c r="A50" i="3"/>
  <c r="A61" i="3"/>
  <c r="A72" i="3"/>
  <c r="A83" i="3"/>
  <c r="A94" i="3"/>
  <c r="A105" i="3"/>
  <c r="T105" i="3"/>
  <c r="U105" i="3" s="1"/>
  <c r="S105" i="3"/>
  <c r="Q105" i="3"/>
  <c r="R105" i="3" s="1"/>
  <c r="P105" i="3"/>
  <c r="N105" i="3"/>
  <c r="O105" i="3" s="1"/>
  <c r="M105" i="3"/>
  <c r="K105" i="3"/>
  <c r="L105" i="3" s="1"/>
  <c r="J105" i="3"/>
  <c r="H105" i="3"/>
  <c r="I105" i="3" s="1"/>
  <c r="G105" i="3"/>
  <c r="E105" i="3"/>
  <c r="F105" i="3" s="1"/>
  <c r="D105" i="3"/>
  <c r="B105" i="3"/>
  <c r="AA115" i="2"/>
  <c r="Z115" i="2"/>
  <c r="Y115" i="2"/>
  <c r="X115" i="2"/>
  <c r="W115" i="2"/>
  <c r="V115" i="2"/>
  <c r="U115" i="2"/>
  <c r="T115" i="2"/>
  <c r="S115" i="2"/>
  <c r="R115" i="2"/>
  <c r="Q115" i="2"/>
  <c r="P115" i="2"/>
  <c r="O115" i="2"/>
  <c r="N115" i="2"/>
  <c r="M115" i="2"/>
  <c r="L115" i="2"/>
  <c r="K115" i="2"/>
  <c r="J115" i="2"/>
  <c r="I115" i="2"/>
  <c r="H115" i="2"/>
  <c r="G115" i="2"/>
  <c r="F115" i="2"/>
  <c r="E115" i="2"/>
  <c r="D115" i="2"/>
  <c r="B115" i="2"/>
  <c r="A115" i="2"/>
  <c r="D114" i="1"/>
  <c r="L114" i="1"/>
  <c r="K114" i="1"/>
  <c r="J114" i="1"/>
  <c r="I114" i="1"/>
  <c r="H114" i="1"/>
  <c r="G114" i="1"/>
  <c r="F114" i="1"/>
  <c r="E114" i="1"/>
  <c r="T94" i="3" l="1"/>
  <c r="U94" i="3" s="1"/>
  <c r="S94" i="3"/>
  <c r="Q94" i="3"/>
  <c r="R94" i="3" s="1"/>
  <c r="P94" i="3"/>
  <c r="N94" i="3"/>
  <c r="O94" i="3" s="1"/>
  <c r="M94" i="3"/>
  <c r="K94" i="3"/>
  <c r="L94" i="3" s="1"/>
  <c r="J94" i="3"/>
  <c r="H94" i="3"/>
  <c r="I94" i="3" s="1"/>
  <c r="G94" i="3"/>
  <c r="E94" i="3"/>
  <c r="F94" i="3" s="1"/>
  <c r="D94" i="3"/>
  <c r="T83" i="3"/>
  <c r="U83" i="3" s="1"/>
  <c r="S83" i="3"/>
  <c r="Q83" i="3"/>
  <c r="R83" i="3" s="1"/>
  <c r="P83" i="3"/>
  <c r="O83" i="3"/>
  <c r="N83" i="3"/>
  <c r="M83" i="3"/>
  <c r="K83" i="3"/>
  <c r="L83" i="3" s="1"/>
  <c r="J83" i="3"/>
  <c r="I83" i="3"/>
  <c r="H83" i="3"/>
  <c r="G83" i="3"/>
  <c r="E83" i="3"/>
  <c r="F83" i="3" s="1"/>
  <c r="D83" i="3"/>
  <c r="T72" i="3"/>
  <c r="U72" i="3" s="1"/>
  <c r="S72" i="3"/>
  <c r="Q72" i="3"/>
  <c r="R72" i="3" s="1"/>
  <c r="P72" i="3"/>
  <c r="N72" i="3"/>
  <c r="O72" i="3" s="1"/>
  <c r="M72" i="3"/>
  <c r="K72" i="3"/>
  <c r="L72" i="3" s="1"/>
  <c r="J72" i="3"/>
  <c r="H72" i="3"/>
  <c r="I72" i="3" s="1"/>
  <c r="G72" i="3"/>
  <c r="E72" i="3"/>
  <c r="F72" i="3" s="1"/>
  <c r="D72" i="3"/>
  <c r="T61" i="3"/>
  <c r="U61" i="3" s="1"/>
  <c r="S61" i="3"/>
  <c r="Q61" i="3"/>
  <c r="R61" i="3" s="1"/>
  <c r="P61" i="3"/>
  <c r="N61" i="3"/>
  <c r="O61" i="3" s="1"/>
  <c r="M61" i="3"/>
  <c r="K61" i="3"/>
  <c r="L61" i="3" s="1"/>
  <c r="J61" i="3"/>
  <c r="H61" i="3"/>
  <c r="I61" i="3" s="1"/>
  <c r="G61" i="3"/>
  <c r="E61" i="3"/>
  <c r="F61" i="3" s="1"/>
  <c r="D61" i="3"/>
  <c r="T50" i="3"/>
  <c r="U50" i="3" s="1"/>
  <c r="S50" i="3"/>
  <c r="Q50" i="3"/>
  <c r="R50" i="3" s="1"/>
  <c r="P50" i="3"/>
  <c r="N50" i="3"/>
  <c r="O50" i="3" s="1"/>
  <c r="M50" i="3"/>
  <c r="K50" i="3"/>
  <c r="L50" i="3" s="1"/>
  <c r="J50" i="3"/>
  <c r="H50" i="3"/>
  <c r="I50" i="3" s="1"/>
  <c r="G50" i="3"/>
  <c r="E50" i="3"/>
  <c r="F50" i="3" s="1"/>
  <c r="D50" i="3"/>
  <c r="T39" i="3"/>
  <c r="U39" i="3" s="1"/>
  <c r="S39" i="3"/>
  <c r="Q39" i="3"/>
  <c r="R39" i="3" s="1"/>
  <c r="P39" i="3"/>
  <c r="N39" i="3"/>
  <c r="O39" i="3" s="1"/>
  <c r="M39" i="3"/>
  <c r="K39" i="3"/>
  <c r="L39" i="3" s="1"/>
  <c r="J39" i="3"/>
  <c r="H39" i="3"/>
  <c r="I39" i="3" s="1"/>
  <c r="G39" i="3"/>
  <c r="E39" i="3"/>
  <c r="F39" i="3" s="1"/>
  <c r="D39" i="3"/>
  <c r="T28" i="3"/>
  <c r="U28" i="3" s="1"/>
  <c r="S28" i="3"/>
  <c r="Q28" i="3"/>
  <c r="R28" i="3" s="1"/>
  <c r="P28" i="3"/>
  <c r="N28" i="3"/>
  <c r="O28" i="3" s="1"/>
  <c r="M28" i="3"/>
  <c r="K28" i="3"/>
  <c r="L28" i="3" s="1"/>
  <c r="J28" i="3"/>
  <c r="H28" i="3"/>
  <c r="I28" i="3" s="1"/>
  <c r="G28" i="3"/>
  <c r="E28" i="3"/>
  <c r="F28" i="3" s="1"/>
  <c r="D28" i="3"/>
  <c r="T17" i="3"/>
  <c r="U17" i="3" s="1"/>
  <c r="S17" i="3"/>
  <c r="Q17" i="3"/>
  <c r="R17" i="3" s="1"/>
  <c r="P17" i="3"/>
  <c r="N17" i="3"/>
  <c r="O17" i="3" s="1"/>
  <c r="M17" i="3"/>
  <c r="K17" i="3"/>
  <c r="L17" i="3" s="1"/>
  <c r="J17" i="3"/>
  <c r="H17" i="3"/>
  <c r="I17" i="3" s="1"/>
  <c r="G17" i="3"/>
  <c r="F17" i="3"/>
  <c r="E17" i="3"/>
  <c r="D17" i="3"/>
  <c r="B94" i="3"/>
  <c r="B83" i="3"/>
  <c r="B72" i="3"/>
  <c r="B61" i="3"/>
  <c r="B50" i="3"/>
  <c r="B39" i="3"/>
  <c r="B28" i="3"/>
  <c r="B17" i="3"/>
  <c r="A104" i="2"/>
  <c r="D104" i="2"/>
  <c r="AA104" i="2"/>
  <c r="Z104" i="2"/>
  <c r="Y104" i="2"/>
  <c r="X104" i="2"/>
  <c r="W104" i="2"/>
  <c r="V104" i="2"/>
  <c r="U104" i="2"/>
  <c r="T104" i="2"/>
  <c r="S104" i="2"/>
  <c r="R104" i="2"/>
  <c r="Q104" i="2"/>
  <c r="P104" i="2"/>
  <c r="O104" i="2"/>
  <c r="N104" i="2"/>
  <c r="M104" i="2"/>
  <c r="L104" i="2"/>
  <c r="K104" i="2"/>
  <c r="J104" i="2"/>
  <c r="I104" i="2"/>
  <c r="H104" i="2"/>
  <c r="G104" i="2"/>
  <c r="F104" i="2"/>
  <c r="E104" i="2"/>
  <c r="B104" i="2"/>
  <c r="AA93" i="2"/>
  <c r="Z93" i="2"/>
  <c r="Y93" i="2"/>
  <c r="X93" i="2"/>
  <c r="W93" i="2"/>
  <c r="V93" i="2"/>
  <c r="U93" i="2"/>
  <c r="T93" i="2"/>
  <c r="S93" i="2"/>
  <c r="R93" i="2"/>
  <c r="Q93" i="2"/>
  <c r="P93" i="2"/>
  <c r="O93" i="2"/>
  <c r="N93" i="2"/>
  <c r="M93" i="2"/>
  <c r="L93" i="2"/>
  <c r="K93" i="2"/>
  <c r="J93" i="2"/>
  <c r="I93" i="2"/>
  <c r="H93" i="2"/>
  <c r="G93" i="2"/>
  <c r="F93" i="2"/>
  <c r="E93" i="2"/>
  <c r="D93" i="2"/>
  <c r="B93" i="2"/>
  <c r="A93" i="2"/>
  <c r="AA82" i="2"/>
  <c r="Z82" i="2"/>
  <c r="Y82" i="2"/>
  <c r="X82" i="2"/>
  <c r="W82" i="2"/>
  <c r="V82" i="2"/>
  <c r="U82" i="2"/>
  <c r="T82" i="2"/>
  <c r="S82" i="2"/>
  <c r="R82" i="2"/>
  <c r="Q82" i="2"/>
  <c r="P82" i="2"/>
  <c r="O82" i="2"/>
  <c r="N82" i="2"/>
  <c r="M82" i="2"/>
  <c r="L82" i="2"/>
  <c r="K82" i="2"/>
  <c r="J82" i="2"/>
  <c r="I82" i="2"/>
  <c r="H82" i="2"/>
  <c r="G82" i="2"/>
  <c r="F82" i="2"/>
  <c r="E82" i="2"/>
  <c r="D82" i="2"/>
  <c r="B82" i="2"/>
  <c r="A82" i="2"/>
  <c r="AA71" i="2"/>
  <c r="Z71" i="2"/>
  <c r="Y71" i="2"/>
  <c r="X71" i="2"/>
  <c r="W71" i="2"/>
  <c r="V71" i="2"/>
  <c r="U71" i="2"/>
  <c r="T71" i="2"/>
  <c r="S71" i="2"/>
  <c r="R71" i="2"/>
  <c r="Q71" i="2"/>
  <c r="P71" i="2"/>
  <c r="O71" i="2"/>
  <c r="N71" i="2"/>
  <c r="M71" i="2"/>
  <c r="L71" i="2"/>
  <c r="K71" i="2"/>
  <c r="J71" i="2"/>
  <c r="I71" i="2"/>
  <c r="H71" i="2"/>
  <c r="G71" i="2"/>
  <c r="F71" i="2"/>
  <c r="E71" i="2"/>
  <c r="D71" i="2"/>
  <c r="B71" i="2"/>
  <c r="A71" i="2"/>
  <c r="AA60" i="2"/>
  <c r="Z60" i="2"/>
  <c r="Y60" i="2"/>
  <c r="X60" i="2"/>
  <c r="W60" i="2"/>
  <c r="V60" i="2"/>
  <c r="U60" i="2"/>
  <c r="T60" i="2"/>
  <c r="S60" i="2"/>
  <c r="R60" i="2"/>
  <c r="Q60" i="2"/>
  <c r="P60" i="2"/>
  <c r="O60" i="2"/>
  <c r="N60" i="2"/>
  <c r="M60" i="2"/>
  <c r="L60" i="2"/>
  <c r="K60" i="2"/>
  <c r="J60" i="2"/>
  <c r="I60" i="2"/>
  <c r="H60" i="2"/>
  <c r="G60" i="2"/>
  <c r="F60" i="2"/>
  <c r="E60" i="2"/>
  <c r="D60" i="2"/>
  <c r="B60" i="2"/>
  <c r="A60" i="2"/>
  <c r="AA49" i="2"/>
  <c r="Z49" i="2"/>
  <c r="Y49" i="2"/>
  <c r="X49" i="2"/>
  <c r="W49" i="2"/>
  <c r="V49" i="2"/>
  <c r="U49" i="2"/>
  <c r="T49" i="2"/>
  <c r="S49" i="2"/>
  <c r="R49" i="2"/>
  <c r="Q49" i="2"/>
  <c r="P49" i="2"/>
  <c r="O49" i="2"/>
  <c r="N49" i="2"/>
  <c r="M49" i="2"/>
  <c r="L49" i="2"/>
  <c r="K49" i="2"/>
  <c r="J49" i="2"/>
  <c r="I49" i="2"/>
  <c r="H49" i="2"/>
  <c r="G49" i="2"/>
  <c r="F49" i="2"/>
  <c r="E49" i="2"/>
  <c r="D49" i="2"/>
  <c r="B49" i="2"/>
  <c r="A49" i="2"/>
  <c r="AA38" i="2"/>
  <c r="Z38" i="2"/>
  <c r="Y38" i="2"/>
  <c r="X38" i="2"/>
  <c r="W38" i="2"/>
  <c r="V38" i="2"/>
  <c r="U38" i="2"/>
  <c r="T38" i="2"/>
  <c r="S38" i="2"/>
  <c r="R38" i="2"/>
  <c r="Q38" i="2"/>
  <c r="P38" i="2"/>
  <c r="O38" i="2"/>
  <c r="N38" i="2"/>
  <c r="M38" i="2"/>
  <c r="L38" i="2"/>
  <c r="K38" i="2"/>
  <c r="J38" i="2"/>
  <c r="I38" i="2"/>
  <c r="H38" i="2"/>
  <c r="G38" i="2"/>
  <c r="F38" i="2"/>
  <c r="E38" i="2"/>
  <c r="D38" i="2"/>
  <c r="B38" i="2"/>
  <c r="A38" i="2"/>
  <c r="AA27" i="2"/>
  <c r="Z27" i="2"/>
  <c r="Y27" i="2"/>
  <c r="X27" i="2"/>
  <c r="W27" i="2"/>
  <c r="V27" i="2"/>
  <c r="U27" i="2"/>
  <c r="T27" i="2"/>
  <c r="S27" i="2"/>
  <c r="R27" i="2"/>
  <c r="Q27" i="2"/>
  <c r="P27" i="2"/>
  <c r="O27" i="2"/>
  <c r="N27" i="2"/>
  <c r="M27" i="2"/>
  <c r="L27" i="2"/>
  <c r="K27" i="2"/>
  <c r="J27" i="2"/>
  <c r="I27" i="2"/>
  <c r="H27" i="2"/>
  <c r="G27" i="2"/>
  <c r="F27" i="2"/>
  <c r="E27" i="2"/>
  <c r="D27" i="2"/>
  <c r="B27" i="2"/>
  <c r="A27" i="2"/>
  <c r="E16" i="2"/>
  <c r="F16" i="2"/>
  <c r="G16" i="2"/>
  <c r="H16" i="2"/>
  <c r="I16" i="2"/>
  <c r="J16" i="2"/>
  <c r="K16" i="2"/>
  <c r="L16" i="2"/>
  <c r="M16" i="2"/>
  <c r="N16" i="2"/>
  <c r="O16" i="2"/>
  <c r="P16" i="2"/>
  <c r="Q16" i="2"/>
  <c r="R16" i="2"/>
  <c r="S16" i="2"/>
  <c r="T16" i="2"/>
  <c r="U16" i="2"/>
  <c r="V16" i="2"/>
  <c r="W16" i="2"/>
  <c r="X16" i="2"/>
  <c r="Y16" i="2"/>
  <c r="Z16" i="2"/>
  <c r="AA16" i="2"/>
  <c r="A16" i="2"/>
  <c r="B16" i="2"/>
  <c r="D16" i="2"/>
  <c r="D103" i="1"/>
  <c r="L103" i="1"/>
  <c r="K103" i="1"/>
  <c r="J103" i="1"/>
  <c r="I103" i="1"/>
  <c r="H103" i="1"/>
  <c r="G103" i="1"/>
  <c r="F103" i="1"/>
  <c r="E103" i="1"/>
  <c r="L92" i="1"/>
  <c r="K92" i="1"/>
  <c r="J92" i="1"/>
  <c r="I92" i="1"/>
  <c r="H92" i="1"/>
  <c r="G92" i="1"/>
  <c r="F92" i="1"/>
  <c r="E92" i="1"/>
  <c r="D92" i="1"/>
  <c r="L81" i="1"/>
  <c r="K81" i="1"/>
  <c r="J81" i="1"/>
  <c r="I81" i="1"/>
  <c r="H81" i="1"/>
  <c r="G81" i="1"/>
  <c r="F81" i="1"/>
  <c r="E81" i="1"/>
  <c r="D81" i="1"/>
  <c r="L70" i="1"/>
  <c r="K70" i="1"/>
  <c r="J70" i="1"/>
  <c r="I70" i="1"/>
  <c r="H70" i="1"/>
  <c r="G70" i="1"/>
  <c r="F70" i="1"/>
  <c r="E70" i="1"/>
  <c r="D70" i="1"/>
  <c r="L59" i="1"/>
  <c r="K59" i="1"/>
  <c r="J59" i="1"/>
  <c r="I59" i="1"/>
  <c r="H59" i="1"/>
  <c r="G59" i="1"/>
  <c r="F59" i="1"/>
  <c r="E59" i="1"/>
  <c r="D59" i="1"/>
  <c r="L48" i="1"/>
  <c r="K48" i="1"/>
  <c r="J48" i="1"/>
  <c r="I48" i="1"/>
  <c r="H48" i="1"/>
  <c r="G48" i="1"/>
  <c r="F48" i="1"/>
  <c r="E48" i="1"/>
  <c r="D48" i="1"/>
  <c r="L37" i="1"/>
  <c r="K37" i="1"/>
  <c r="J37" i="1"/>
  <c r="I37" i="1"/>
  <c r="H37" i="1"/>
  <c r="G37" i="1"/>
  <c r="F37" i="1"/>
  <c r="E37" i="1"/>
  <c r="D37" i="1"/>
  <c r="L26" i="1"/>
  <c r="K26" i="1"/>
  <c r="J26" i="1"/>
  <c r="I26" i="1"/>
  <c r="H26" i="1"/>
  <c r="G26" i="1"/>
  <c r="F26" i="1"/>
  <c r="E26" i="1"/>
  <c r="D26" i="1"/>
  <c r="E15" i="1"/>
  <c r="F15" i="1"/>
  <c r="G15" i="1"/>
  <c r="H15" i="1"/>
  <c r="I15" i="1"/>
  <c r="J15" i="1"/>
  <c r="K15" i="1"/>
  <c r="L15" i="1"/>
  <c r="D15" i="1"/>
</calcChain>
</file>

<file path=xl/sharedStrings.xml><?xml version="1.0" encoding="utf-8"?>
<sst xmlns="http://schemas.openxmlformats.org/spreadsheetml/2006/main" count="1096" uniqueCount="113">
  <si>
    <t>Lib_dept</t>
  </si>
  <si>
    <t>2013</t>
  </si>
  <si>
    <t>Ardennes</t>
  </si>
  <si>
    <t>Aube</t>
  </si>
  <si>
    <t>Bas-Rhin</t>
  </si>
  <si>
    <t>Haute-Marne</t>
  </si>
  <si>
    <t>Haut-Rhin</t>
  </si>
  <si>
    <t>Marne</t>
  </si>
  <si>
    <t>Meuse</t>
  </si>
  <si>
    <t>Moselle</t>
  </si>
  <si>
    <t>Vosges</t>
  </si>
  <si>
    <t>Annee</t>
  </si>
  <si>
    <t>2014</t>
  </si>
  <si>
    <t>2015</t>
  </si>
  <si>
    <t>2016</t>
  </si>
  <si>
    <t>2017</t>
  </si>
  <si>
    <t>2018</t>
  </si>
  <si>
    <t>Ensemble</t>
  </si>
  <si>
    <t>Nb lotissements</t>
  </si>
  <si>
    <t>Nb lots max</t>
  </si>
  <si>
    <t>Surface totale (m²)</t>
  </si>
  <si>
    <t>Lotissements publics</t>
  </si>
  <si>
    <t>Lotissements privés</t>
  </si>
  <si>
    <t>Annee autorisation</t>
  </si>
  <si>
    <t>Département</t>
  </si>
  <si>
    <t>moins de 5 lots</t>
  </si>
  <si>
    <t>de 5 à 9 lots</t>
  </si>
  <si>
    <t>de 10 à 19 lots</t>
  </si>
  <si>
    <t>20 lots et +</t>
  </si>
  <si>
    <t>Ensemble des lotissements</t>
  </si>
  <si>
    <t>Répartition selon la taille</t>
  </si>
  <si>
    <t>Individuel pur</t>
  </si>
  <si>
    <t>Collectif</t>
  </si>
  <si>
    <t>Nb lots</t>
  </si>
  <si>
    <t>Surf moy lot (m²)</t>
  </si>
  <si>
    <t>Données de commercialisation</t>
  </si>
  <si>
    <t>Elle a été étendue à l'ensemble de la région Grand Est depuis 2013 et vise à l’exhaustivité sur son champ.</t>
  </si>
  <si>
    <t>La base est ensuite enrichie en continu par les renseignements collectés auprès des aménageurs, directement par envoi d’un questionnaire ou au travers de leurs sites internet. Ces renseignements portent sur :</t>
  </si>
  <si>
    <t>Afin de consolider ces informations, un appariement est également réalisé chaque année lors de la parution du nouveau millésime des fichiers fonciers. Il permet de palier aux manques d’informations toujours possibles dans Sit@del2.</t>
  </si>
  <si>
    <t>demandestat.pctas.scdd.dreal-grand-est@developpement-durable.gouv.fr</t>
  </si>
  <si>
    <t>Eloge</t>
  </si>
  <si>
    <t>Lot destiné à la construction d'une maison individuelle</t>
  </si>
  <si>
    <t>Lot destiné à la construction de logements collectifs</t>
  </si>
  <si>
    <t>Onglet commercialisation</t>
  </si>
  <si>
    <t>Nombre de lots pour lesquels la surface est connue</t>
  </si>
  <si>
    <t>Surface moyenne d'un lot en m²</t>
  </si>
  <si>
    <t>-       la taille moyenne</t>
  </si>
  <si>
    <t>-       le prix moyen des lots (par calcul, prix au m²)</t>
  </si>
  <si>
    <t>Les tableaux téléchargeables ne concernent pas les ZAC.</t>
  </si>
  <si>
    <t>Nombre maximum de lots tel qu'il est indiqué lors du dépôt de la demande de permis</t>
  </si>
  <si>
    <t>Données connues à la date du</t>
  </si>
  <si>
    <t>Variable</t>
  </si>
  <si>
    <t>Définition</t>
  </si>
  <si>
    <t>Nb lotis.</t>
  </si>
  <si>
    <t>2019</t>
  </si>
  <si>
    <t>2020</t>
  </si>
  <si>
    <t>Répartition selon la catégorie</t>
  </si>
  <si>
    <t>Ensemble Grand Est</t>
  </si>
  <si>
    <t>Onglets par catégorie et par taille</t>
  </si>
  <si>
    <t>Existante sous sa forme actuelle en Alsace depuis 2005, l’enquête porte sur l’ensemble des permis d’aménager autorisés de 3 lots et plus destinés à l’habitation, ainsi que sur les ZAC (Zone d’Aménagement Concerté), AFU (Association Foncière Urbaine), ou déclarations préalables.</t>
  </si>
  <si>
    <t xml:space="preserve">Cette enquête est réalisée par le Pôle  Analyse Statistique et Animation de la Connaissance au sein du Service Connaissance et Développement Durable de la Dreal Grand Est. </t>
  </si>
  <si>
    <t>Nombre de lotissements ayant contribué au calcul (surface moyenne d'un lot renseignée)
Attention: un lotissement peut contribuer à de l'individuel pur et groupé et du collectif. Le total de ces nombres peut donc être supérieur au nombre réel de lotissements.</t>
  </si>
  <si>
    <t>(Enquête sur les Lotissements destinés à l'habitat dans le Grand Est)</t>
  </si>
  <si>
    <t>Donnees connues à la date du</t>
  </si>
  <si>
    <t>Libelle departement</t>
  </si>
  <si>
    <t>Code</t>
  </si>
  <si>
    <t>Annee autorisation amenager</t>
  </si>
  <si>
    <t>Nb PA total</t>
  </si>
  <si>
    <t>Nb PA commences</t>
  </si>
  <si>
    <t>Nb parcelles libres</t>
  </si>
  <si>
    <t>Tx occupation</t>
  </si>
  <si>
    <t>Nb permis en attente</t>
  </si>
  <si>
    <t>Nb lots en attente</t>
  </si>
  <si>
    <t>08</t>
  </si>
  <si>
    <t>10</t>
  </si>
  <si>
    <t>54</t>
  </si>
  <si>
    <t>67</t>
  </si>
  <si>
    <t>52</t>
  </si>
  <si>
    <t>68</t>
  </si>
  <si>
    <t>51</t>
  </si>
  <si>
    <t>55</t>
  </si>
  <si>
    <t>57</t>
  </si>
  <si>
    <t>88</t>
  </si>
  <si>
    <t>Nb parcelles cadastrées  total</t>
  </si>
  <si>
    <t>Nombre de lotissements habitat</t>
  </si>
  <si>
    <t>Nb PA commencés</t>
  </si>
  <si>
    <t>Onglet tx remplissage*</t>
  </si>
  <si>
    <t>* en application du secret commercial, ces données ne sont difusées que sur des territoires et périodes comptant au moins 3 lotissements.</t>
  </si>
  <si>
    <t>nc</t>
  </si>
  <si>
    <t>Nombre total de permis d'aménager et de déclarations préalables enregistrés.</t>
  </si>
  <si>
    <t>Nombre de permis d'aménager et de déclarations préalables pour lesquels des informations cadastrales ont pu être relevées et enregistrées.</t>
  </si>
  <si>
    <t>Nombre de parcelles découpées et repérées sur le site du cadastre (n° section, n° parcelle, surface)</t>
  </si>
  <si>
    <t>Parcelles cadastrées sur lesquelles aucune information de construction n'est enregistrée. L'apariement parcelle/permis de construire se fait au moyen de 2 sources distinctes:
- Sit@del2 en date réelle au dernier mois d'extraction des ouvertures de chantier (mise à jour mensuelle)
- Fichiers fonciers au 1er janvier du dernier millésime connu (mise à jour annuelle, année de la construction la plus récente)</t>
  </si>
  <si>
    <t>Nombre de permis d'aménager autorisés en attente de travaux d'aménagement. Sont considérés en attente les permis pour lesquels aucune information cadastrale n'a pu être relevée.
Causes possibles (au-delà du délai courant d'un an)
- travaux d'archéologie préventive (INRAP)
- contestation auprès du Tribunal Administratif
- recours
- délais dans la mise à jour du site du cadastre</t>
  </si>
  <si>
    <t>Nombre maximum de lots figurant sur la demande initiale de permis</t>
  </si>
  <si>
    <r>
      <t xml:space="preserve">La durée de validité d'un permis d'aménager est de 3 ans. Cette durée peut être prolongée sous certaines conditions:
- si impossibilité de commencer les travaux avant 3 ans
- s'il est prévu d'interrompre le chantier durant plus d'un an
La durée de validité peut être prolongée une première fois pour une période d'1 an. Une deuxième demande de prolongation peut être faite, ce qui peut porter la durée de validité totale de l'autorisation à 5 ans.
La demande de prolongation ne peut concerner qu'une autorisation en cours de validité.
</t>
    </r>
    <r>
      <rPr>
        <i/>
        <sz val="8"/>
        <color theme="1"/>
        <rFont val="Arial"/>
        <family val="2"/>
      </rPr>
      <t>source: www.service-public.fr</t>
    </r>
  </si>
  <si>
    <t>([Nombre parcelles cadastrées]-[Nb parcelles disponibles])/[Nombre parcelles cadastrées]</t>
  </si>
  <si>
    <t>L’agrégation sur des périmètres particuliers est possible sur demande à:</t>
  </si>
  <si>
    <t>Sauf cas particulier, si au terme de 6 années un permis d'aménager n'a pas fait l'objet d'un découpage cadastral, il sera considéré comme annulé et donc exclu des dénombrements. Les mises à jour peuvent donc impacter sur 6 années les chiffres publiés par catégorie et taille.
Dans le cadre de la commecialisation, ces mises à jour peuvent aller jusqu'à 4 ans.
Concernant les taux de remplissage, les chiffres sont révisés chaque année depuis le début de l'enquête au niveau régional (2013), la vente des lots pouvant s'étaler sur un nombre important d'années.</t>
  </si>
  <si>
    <t>Les permis d’aménager sont extraits tous les mois de la base Sit@del2 du Ministère et intégrés dans la base de données. Ils sont complétés, si nécessaire, par questionnement auprès des services instruisant ces permis. A ces permis d’aménager s’ajoutent les déclarations préalables dès lors qu’elles concernent la création d’au moins cinq lots.
A noter que dans le cas de permis mixtes, l'enquête porte sur l'intégralité des lots, mais seuls les chiffres concernant l'habitat sont restitués dans ces tableaux.</t>
  </si>
  <si>
    <t>Meurthe et Moselle</t>
  </si>
  <si>
    <t>2021</t>
  </si>
  <si>
    <t>Résultats de l'enquête sur les lotissements destinés à l'habitat dans le Grand Est (Eloge) 2013-2021</t>
  </si>
  <si>
    <t>Nb PA en attente</t>
  </si>
  <si>
    <t>Surface totale en m² des parcelles impactées par le projet avant découpage. Elle inclut donc la voirie ainsi que des surfaces qui pourraient ne pas être utilisées dans le projet (fractionnement de parcelles).</t>
  </si>
  <si>
    <t>Données de stock</t>
  </si>
  <si>
    <t>-       le nombre de lots selon leur destination (individuel pur, collectif)</t>
  </si>
  <si>
    <t>Lorsque les informations sont disponibles sur le site du cadastre, les données de chaque lot (section/parcelle) sont saisies, rendant ainsi possible un rapprochement parcelle/permis de construire (ouvertures de chantier extraites de Sit@del2, mises à jour mensuelles). Il est possible dès lors de calculer un délai moyen de début de construction entre la date d’autorisation d’aménager et la première ouverture de chantier, ou d’évaluer un taux de remplissage du lotissement dans le temps.</t>
  </si>
  <si>
    <t>Depuis les résultats de 2021, les données concernant des lots dits "individuel groupé" ne sont plus restituées. De peu d'intérêt (la définition était uniquement basée sur la taille moyenne d'un lot), l'introduction de la notion de macro-lot a rendu encore moins fiable cette appréciation.</t>
  </si>
  <si>
    <t>2022</t>
  </si>
  <si>
    <t>Résultats de l'enquête sur les lotissements destinés à l'habitat dans le Grand Est (Eloge) 2013-2022</t>
  </si>
  <si>
    <t>Région Gtand Est</t>
  </si>
  <si>
    <t>44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</si>
</sst>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color indexed="8"/>
      <name val="Arial"/>
      <family val="2"/>
    </font>
    <font>
      <sz val="11"/>
      <color theme="1"/>
      <name val="Arial"/>
      <family val="2"/>
    </font>
    <font>
      <sz val="11"/>
      <color indexed="8"/>
      <name val="Arial"/>
      <family val="2"/>
    </font>
    <font>
      <sz val="14"/>
      <color theme="1"/>
      <name val="Arial"/>
      <family val="2"/>
    </font>
    <font>
      <sz val="10"/>
      <color indexed="8"/>
      <name val="Arial"/>
      <family val="2"/>
    </font>
    <font>
      <sz val="12"/>
      <color theme="1"/>
      <name val="Arial"/>
      <family val="2"/>
    </font>
    <font>
      <u/>
      <sz val="11"/>
      <color theme="10"/>
      <name val="Calibri"/>
      <family val="2"/>
      <scheme val="minor"/>
    </font>
    <font>
      <sz val="12"/>
      <color indexed="8"/>
      <name val="Arial"/>
      <family val="2"/>
    </font>
    <font>
      <sz val="20"/>
      <color theme="1"/>
      <name val="Arial"/>
      <family val="2"/>
    </font>
    <font>
      <sz val="16"/>
      <color theme="1"/>
      <name val="Arial"/>
      <family val="2"/>
    </font>
    <font>
      <u/>
      <sz val="12"/>
      <color theme="10"/>
      <name val="Arial"/>
      <family val="2"/>
    </font>
    <font>
      <b/>
      <i/>
      <sz val="11"/>
      <color rgb="FFFF0000"/>
      <name val="Arial"/>
      <family val="2"/>
    </font>
    <font>
      <i/>
      <sz val="8"/>
      <color theme="1"/>
      <name val="Arial"/>
      <family val="2"/>
    </font>
    <font>
      <sz val="11"/>
      <color rgb="FF000000"/>
      <name val="Arial"/>
      <family val="2"/>
    </font>
    <font>
      <i/>
      <sz val="11"/>
      <color rgb="FFFF0000"/>
      <name val="Arial"/>
      <family val="2"/>
    </font>
    <font>
      <sz val="11"/>
      <name val="Arial"/>
      <family val="2"/>
    </font>
    <font>
      <i/>
      <sz val="1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4" tint="0.59999389629810485"/>
        <bgColor indexed="0"/>
      </patternFill>
    </fill>
    <fill>
      <patternFill patternType="solid">
        <fgColor theme="4" tint="0.59999389629810485"/>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s>
  <cellStyleXfs count="10">
    <xf numFmtId="0" fontId="0" fillId="0" borderId="0"/>
    <xf numFmtId="0" fontId="1" fillId="0" borderId="0"/>
    <xf numFmtId="0" fontId="1" fillId="0" borderId="0"/>
    <xf numFmtId="0" fontId="5" fillId="0" borderId="0"/>
    <xf numFmtId="0" fontId="7" fillId="0" borderId="0" applyNumberFormat="0" applyFill="0" applyBorder="0" applyAlignment="0" applyProtection="0"/>
    <xf numFmtId="0" fontId="5" fillId="0" borderId="0"/>
    <xf numFmtId="0" fontId="5" fillId="0" borderId="0"/>
    <xf numFmtId="0" fontId="1" fillId="0" borderId="0"/>
    <xf numFmtId="0" fontId="5" fillId="0" borderId="0"/>
    <xf numFmtId="0" fontId="1" fillId="0" borderId="0"/>
  </cellStyleXfs>
  <cellXfs count="105">
    <xf numFmtId="0" fontId="0" fillId="0" borderId="0" xfId="0"/>
    <xf numFmtId="0" fontId="2" fillId="0" borderId="0" xfId="0" applyFont="1"/>
    <xf numFmtId="0" fontId="4" fillId="0" borderId="2" xfId="0" applyFont="1" applyBorder="1" applyAlignment="1"/>
    <xf numFmtId="0" fontId="4" fillId="0" borderId="0" xfId="0" applyFont="1" applyBorder="1" applyAlignment="1"/>
    <xf numFmtId="0" fontId="4" fillId="0" borderId="0" xfId="0" applyFont="1" applyBorder="1" applyAlignment="1"/>
    <xf numFmtId="0" fontId="2" fillId="0" borderId="0" xfId="0" applyFont="1" applyBorder="1"/>
    <xf numFmtId="0" fontId="4" fillId="0" borderId="0" xfId="0" applyFont="1" applyBorder="1" applyAlignment="1"/>
    <xf numFmtId="0" fontId="6" fillId="0" borderId="0" xfId="0" applyFont="1"/>
    <xf numFmtId="0" fontId="6"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vertical="center"/>
    </xf>
    <xf numFmtId="0" fontId="6" fillId="0" borderId="0" xfId="0" applyFont="1" applyAlignment="1"/>
    <xf numFmtId="0" fontId="11" fillId="0" borderId="0" xfId="4" applyFont="1" applyAlignment="1">
      <alignment horizontal="justify" vertical="center"/>
    </xf>
    <xf numFmtId="0" fontId="6" fillId="0" borderId="0" xfId="0" applyFont="1" applyAlignment="1">
      <alignment wrapText="1"/>
    </xf>
    <xf numFmtId="0" fontId="6" fillId="0" borderId="0" xfId="0" quotePrefix="1" applyFont="1" applyAlignment="1">
      <alignment horizontal="justify" vertical="center"/>
    </xf>
    <xf numFmtId="3" fontId="3" fillId="0" borderId="1" xfId="6" applyNumberFormat="1" applyFont="1" applyFill="1" applyBorder="1" applyAlignment="1">
      <alignment horizontal="right" wrapText="1"/>
    </xf>
    <xf numFmtId="3" fontId="5" fillId="0" borderId="1" xfId="6" applyNumberFormat="1" applyFont="1" applyBorder="1"/>
    <xf numFmtId="3" fontId="3" fillId="0" borderId="1" xfId="5" applyNumberFormat="1" applyFont="1" applyFill="1" applyBorder="1" applyAlignment="1">
      <alignment horizontal="right" wrapText="1"/>
    </xf>
    <xf numFmtId="0" fontId="6" fillId="0" borderId="6" xfId="0" applyFont="1" applyBorder="1"/>
    <xf numFmtId="0" fontId="6" fillId="0" borderId="8" xfId="0" applyFont="1" applyBorder="1"/>
    <xf numFmtId="0" fontId="6" fillId="0" borderId="11" xfId="0" applyFont="1" applyBorder="1" applyAlignment="1">
      <alignment wrapText="1"/>
    </xf>
    <xf numFmtId="0" fontId="6" fillId="0" borderId="8" xfId="0" applyFont="1" applyBorder="1" applyAlignment="1">
      <alignment vertical="center" wrapText="1"/>
    </xf>
    <xf numFmtId="3" fontId="3" fillId="0" borderId="1" xfId="7" applyNumberFormat="1" applyFont="1" applyFill="1" applyBorder="1" applyAlignment="1">
      <alignment horizontal="right" wrapText="1"/>
    </xf>
    <xf numFmtId="15" fontId="3" fillId="2" borderId="1" xfId="7" applyNumberFormat="1" applyFont="1" applyFill="1" applyBorder="1" applyAlignment="1">
      <alignment horizontal="right" wrapText="1"/>
    </xf>
    <xf numFmtId="0" fontId="3" fillId="2" borderId="1" xfId="7" applyFont="1" applyFill="1" applyBorder="1" applyAlignment="1">
      <alignment wrapText="1"/>
    </xf>
    <xf numFmtId="0" fontId="3" fillId="2" borderId="1" xfId="7" applyFont="1" applyFill="1" applyBorder="1" applyAlignment="1">
      <alignment horizontal="right" wrapText="1"/>
    </xf>
    <xf numFmtId="3" fontId="3" fillId="2" borderId="1" xfId="7" applyNumberFormat="1" applyFont="1" applyFill="1" applyBorder="1" applyAlignment="1">
      <alignment horizontal="right" wrapText="1"/>
    </xf>
    <xf numFmtId="0" fontId="3" fillId="3" borderId="1" xfId="1" applyFont="1" applyFill="1" applyBorder="1" applyAlignment="1">
      <alignment horizontal="center" vertical="top" wrapText="1"/>
    </xf>
    <xf numFmtId="0" fontId="3" fillId="3" borderId="1" xfId="1" applyFont="1" applyFill="1" applyBorder="1" applyAlignment="1">
      <alignment horizontal="center" vertical="top"/>
    </xf>
    <xf numFmtId="0" fontId="3" fillId="3" borderId="3" xfId="2" applyFont="1" applyFill="1" applyBorder="1" applyAlignment="1">
      <alignment horizontal="center" vertical="center" wrapText="1"/>
    </xf>
    <xf numFmtId="0" fontId="3" fillId="3" borderId="3" xfId="1" applyFont="1" applyFill="1" applyBorder="1" applyAlignment="1">
      <alignment horizontal="center" vertical="top" wrapText="1"/>
    </xf>
    <xf numFmtId="15" fontId="3" fillId="2" borderId="1" xfId="5" applyNumberFormat="1" applyFont="1" applyFill="1" applyBorder="1" applyAlignment="1">
      <alignment horizontal="right" wrapText="1"/>
    </xf>
    <xf numFmtId="0" fontId="3" fillId="2" borderId="1" xfId="5" applyFont="1" applyFill="1" applyBorder="1" applyAlignment="1">
      <alignment wrapText="1"/>
    </xf>
    <xf numFmtId="0" fontId="3" fillId="3" borderId="3" xfId="3" applyFont="1" applyFill="1" applyBorder="1" applyAlignment="1">
      <alignment horizontal="center" vertical="center" wrapText="1"/>
    </xf>
    <xf numFmtId="0" fontId="3" fillId="3" borderId="3" xfId="3" applyFont="1" applyFill="1" applyBorder="1" applyAlignment="1">
      <alignment horizontal="center"/>
    </xf>
    <xf numFmtId="15" fontId="3" fillId="2" borderId="1" xfId="6" applyNumberFormat="1" applyFont="1" applyFill="1" applyBorder="1" applyAlignment="1">
      <alignment horizontal="right" wrapText="1"/>
    </xf>
    <xf numFmtId="0" fontId="3" fillId="2" borderId="1" xfId="6" applyFont="1" applyFill="1" applyBorder="1" applyAlignment="1">
      <alignment wrapText="1"/>
    </xf>
    <xf numFmtId="3" fontId="3" fillId="2" borderId="1" xfId="6" applyNumberFormat="1" applyFont="1" applyFill="1" applyBorder="1" applyAlignment="1">
      <alignment horizontal="right" wrapText="1"/>
    </xf>
    <xf numFmtId="0" fontId="8" fillId="3" borderId="1" xfId="1" applyFont="1" applyFill="1" applyBorder="1" applyAlignment="1">
      <alignment horizontal="left" vertical="center" wrapText="1"/>
    </xf>
    <xf numFmtId="0" fontId="8" fillId="3" borderId="10" xfId="1" applyFont="1" applyFill="1" applyBorder="1" applyAlignment="1">
      <alignment horizontal="left" vertical="center" wrapText="1"/>
    </xf>
    <xf numFmtId="0" fontId="6" fillId="2" borderId="5" xfId="0" applyFont="1" applyFill="1" applyBorder="1" applyAlignment="1">
      <alignment horizontal="left" vertical="center"/>
    </xf>
    <xf numFmtId="0" fontId="6" fillId="2" borderId="1" xfId="0" applyFont="1" applyFill="1" applyBorder="1" applyAlignment="1">
      <alignment horizontal="left" vertical="center"/>
    </xf>
    <xf numFmtId="0" fontId="8" fillId="3" borderId="1" xfId="3" applyFont="1" applyFill="1" applyBorder="1" applyAlignment="1">
      <alignment horizontal="left" vertical="center" wrapText="1"/>
    </xf>
    <xf numFmtId="0" fontId="6" fillId="2" borderId="15" xfId="0" applyFont="1" applyFill="1" applyBorder="1" applyAlignment="1">
      <alignment horizontal="center"/>
    </xf>
    <xf numFmtId="0" fontId="6" fillId="2" borderId="16" xfId="0" applyFont="1" applyFill="1" applyBorder="1" applyAlignment="1">
      <alignment horizont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3" borderId="1" xfId="8" applyFont="1" applyFill="1" applyBorder="1" applyAlignment="1">
      <alignment horizontal="left" vertical="center" wrapText="1"/>
    </xf>
    <xf numFmtId="0" fontId="3" fillId="3" borderId="10" xfId="8" applyFont="1" applyFill="1" applyBorder="1" applyAlignment="1">
      <alignment horizontal="left" vertical="center" wrapText="1"/>
    </xf>
    <xf numFmtId="0" fontId="6" fillId="0" borderId="0" xfId="0" applyFont="1" applyAlignment="1">
      <alignment horizontal="justify" vertical="center" wrapText="1"/>
    </xf>
    <xf numFmtId="0" fontId="6" fillId="0" borderId="6" xfId="0" applyFont="1" applyBorder="1" applyAlignment="1">
      <alignment wrapText="1"/>
    </xf>
    <xf numFmtId="0" fontId="6" fillId="0" borderId="8" xfId="0" applyFont="1" applyBorder="1" applyAlignment="1">
      <alignment wrapText="1"/>
    </xf>
    <xf numFmtId="0" fontId="6" fillId="0" borderId="8" xfId="0" applyFont="1" applyBorder="1" applyAlignment="1">
      <alignment vertical="top" wrapText="1"/>
    </xf>
    <xf numFmtId="0" fontId="8" fillId="3" borderId="3" xfId="3" applyFont="1" applyFill="1" applyBorder="1" applyAlignment="1">
      <alignment horizontal="left" vertical="center" wrapText="1"/>
    </xf>
    <xf numFmtId="0" fontId="3" fillId="3" borderId="21" xfId="8" applyFont="1" applyFill="1" applyBorder="1" applyAlignment="1">
      <alignment horizontal="left" vertical="center" wrapText="1"/>
    </xf>
    <xf numFmtId="0" fontId="6" fillId="0" borderId="14" xfId="0" applyFont="1" applyBorder="1"/>
    <xf numFmtId="0" fontId="6" fillId="0" borderId="22" xfId="0" applyFont="1" applyBorder="1" applyAlignment="1">
      <alignment wrapText="1"/>
    </xf>
    <xf numFmtId="0" fontId="8" fillId="3" borderId="5" xfId="3" applyFont="1" applyFill="1" applyBorder="1" applyAlignment="1">
      <alignment horizontal="left" vertical="center" wrapText="1"/>
    </xf>
    <xf numFmtId="0" fontId="4" fillId="0" borderId="0" xfId="0" applyFont="1" applyBorder="1" applyAlignment="1"/>
    <xf numFmtId="0" fontId="4" fillId="0" borderId="0" xfId="0" applyFont="1" applyBorder="1" applyAlignment="1"/>
    <xf numFmtId="0" fontId="3" fillId="2" borderId="1" xfId="7" applyFont="1" applyFill="1" applyBorder="1" applyAlignment="1">
      <alignment horizontal="left" wrapText="1"/>
    </xf>
    <xf numFmtId="0" fontId="2" fillId="2" borderId="1" xfId="0" applyFont="1" applyFill="1" applyBorder="1"/>
    <xf numFmtId="3" fontId="2" fillId="0" borderId="1" xfId="0" applyNumberFormat="1" applyFont="1" applyBorder="1"/>
    <xf numFmtId="0" fontId="2" fillId="0" borderId="0" xfId="0" applyFont="1" applyBorder="1" applyAlignment="1"/>
    <xf numFmtId="0" fontId="3" fillId="3" borderId="20" xfId="9" applyFont="1" applyFill="1" applyBorder="1" applyAlignment="1">
      <alignment horizontal="center" vertical="center" wrapText="1"/>
    </xf>
    <xf numFmtId="14" fontId="14" fillId="2" borderId="23" xfId="0" applyNumberFormat="1" applyFont="1" applyFill="1" applyBorder="1" applyAlignment="1" applyProtection="1">
      <alignment horizontal="right" vertical="center" wrapText="1"/>
    </xf>
    <xf numFmtId="0" fontId="14" fillId="2" borderId="23" xfId="0" applyFont="1" applyFill="1" applyBorder="1" applyAlignment="1" applyProtection="1">
      <alignment vertical="center" wrapText="1"/>
    </xf>
    <xf numFmtId="0" fontId="14" fillId="4" borderId="23" xfId="0" applyFont="1" applyFill="1" applyBorder="1" applyAlignment="1" applyProtection="1">
      <alignment horizontal="right" vertical="center" wrapText="1"/>
    </xf>
    <xf numFmtId="0" fontId="14" fillId="0" borderId="23" xfId="0" applyFont="1" applyFill="1" applyBorder="1" applyAlignment="1" applyProtection="1">
      <alignment horizontal="right" vertical="center" wrapText="1"/>
    </xf>
    <xf numFmtId="10" fontId="14" fillId="0" borderId="23" xfId="0" applyNumberFormat="1" applyFont="1" applyFill="1" applyBorder="1" applyAlignment="1" applyProtection="1">
      <alignment horizontal="right" vertical="center" wrapText="1"/>
    </xf>
    <xf numFmtId="0" fontId="2" fillId="0" borderId="23" xfId="0" applyFont="1" applyBorder="1"/>
    <xf numFmtId="0" fontId="12" fillId="0" borderId="23" xfId="9" applyFont="1" applyFill="1" applyBorder="1" applyAlignment="1">
      <alignment horizontal="center" wrapText="1"/>
    </xf>
    <xf numFmtId="10" fontId="12" fillId="0" borderId="23" xfId="9" applyNumberFormat="1" applyFont="1" applyFill="1" applyBorder="1" applyAlignment="1">
      <alignment horizontal="center" wrapText="1"/>
    </xf>
    <xf numFmtId="0" fontId="15" fillId="0" borderId="23" xfId="9" applyFont="1" applyFill="1" applyBorder="1" applyAlignment="1">
      <alignment horizontal="center" wrapText="1"/>
    </xf>
    <xf numFmtId="10" fontId="15" fillId="0" borderId="23" xfId="9" applyNumberFormat="1" applyFont="1" applyFill="1" applyBorder="1" applyAlignment="1">
      <alignment horizontal="center" wrapText="1"/>
    </xf>
    <xf numFmtId="0" fontId="16" fillId="0" borderId="23" xfId="9" applyFont="1" applyFill="1" applyBorder="1" applyAlignment="1">
      <alignment wrapText="1"/>
    </xf>
    <xf numFmtId="0" fontId="6" fillId="0" borderId="0" xfId="0" quotePrefix="1" applyFont="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6" fillId="2" borderId="9" xfId="0" applyFont="1" applyFill="1" applyBorder="1" applyAlignment="1">
      <alignment horizontal="center" vertical="center" wrapText="1"/>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4" fillId="0" borderId="0" xfId="0" applyFont="1" applyBorder="1" applyAlignment="1"/>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1" xfId="0" applyFont="1" applyFill="1" applyBorder="1" applyAlignment="1">
      <alignment horizontal="center"/>
    </xf>
    <xf numFmtId="3" fontId="14" fillId="0" borderId="23" xfId="0" applyNumberFormat="1" applyFont="1" applyFill="1" applyBorder="1" applyAlignment="1" applyProtection="1">
      <alignment horizontal="right" vertical="center" wrapText="1"/>
    </xf>
    <xf numFmtId="15" fontId="14" fillId="2" borderId="23" xfId="0" applyNumberFormat="1" applyFont="1" applyFill="1" applyBorder="1" applyAlignment="1" applyProtection="1">
      <alignment horizontal="right" vertical="center" wrapText="1"/>
    </xf>
    <xf numFmtId="49" fontId="14" fillId="2" borderId="23" xfId="0" applyNumberFormat="1" applyFont="1" applyFill="1" applyBorder="1" applyAlignment="1" applyProtection="1">
      <alignment vertical="center" wrapText="1"/>
    </xf>
    <xf numFmtId="3" fontId="16" fillId="0" borderId="23" xfId="9" applyNumberFormat="1" applyFont="1" applyFill="1" applyBorder="1" applyAlignment="1">
      <alignment wrapText="1"/>
    </xf>
    <xf numFmtId="3" fontId="16" fillId="0" borderId="23" xfId="0" applyNumberFormat="1" applyFont="1" applyFill="1" applyBorder="1" applyAlignment="1" applyProtection="1">
      <alignment wrapText="1"/>
    </xf>
    <xf numFmtId="10" fontId="16" fillId="0" borderId="23" xfId="9" applyNumberFormat="1" applyFont="1" applyFill="1" applyBorder="1" applyAlignment="1">
      <alignment horizontal="right" wrapText="1"/>
    </xf>
    <xf numFmtId="0" fontId="16" fillId="0" borderId="23" xfId="0" applyFont="1" applyFill="1" applyBorder="1" applyAlignment="1" applyProtection="1">
      <alignment horizontal="right" vertical="center" wrapText="1"/>
    </xf>
    <xf numFmtId="0" fontId="16" fillId="0" borderId="23" xfId="0" applyFont="1" applyFill="1" applyBorder="1" applyAlignment="1" applyProtection="1">
      <alignment vertical="center" wrapText="1"/>
    </xf>
    <xf numFmtId="0" fontId="16" fillId="0" borderId="23" xfId="9" applyFont="1" applyFill="1" applyBorder="1" applyAlignment="1">
      <alignment horizontal="right" wrapText="1"/>
    </xf>
    <xf numFmtId="10" fontId="17" fillId="0" borderId="23" xfId="9" applyNumberFormat="1" applyFont="1" applyFill="1" applyBorder="1" applyAlignment="1">
      <alignment horizontal="center" vertical="center" wrapText="1"/>
    </xf>
    <xf numFmtId="3" fontId="2" fillId="0" borderId="0" xfId="0" applyNumberFormat="1" applyFont="1"/>
    <xf numFmtId="3" fontId="3" fillId="3" borderId="20" xfId="9" applyNumberFormat="1" applyFont="1" applyFill="1" applyBorder="1" applyAlignment="1">
      <alignment horizontal="center" vertical="center" wrapText="1"/>
    </xf>
  </cellXfs>
  <cellStyles count="10">
    <cellStyle name="Lien hypertexte" xfId="4" builtinId="8"/>
    <cellStyle name="Normal" xfId="0" builtinId="0"/>
    <cellStyle name="Normal_commercialisation" xfId="6"/>
    <cellStyle name="Normal_par catégorie" xfId="7"/>
    <cellStyle name="Normal_par taille" xfId="5"/>
    <cellStyle name="Normal_R_Syn_1" xfId="1"/>
    <cellStyle name="Normal_R_Syn_2" xfId="2"/>
    <cellStyle name="Normal_R_Syn_3_1" xfId="3"/>
    <cellStyle name="Normal_Tx_remplissage" xfId="8"/>
    <cellStyle name="Normal_Tx_remplissag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mandestat.pctas.scdd.dreal-grand-est@developpement-durable.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4" workbookViewId="0">
      <selection activeCell="A11" sqref="A11"/>
    </sheetView>
  </sheetViews>
  <sheetFormatPr baseColWidth="10" defaultRowHeight="15" x14ac:dyDescent="0.2"/>
  <cols>
    <col min="1" max="1" width="161.5703125" style="7" customWidth="1"/>
    <col min="2" max="16384" width="11.42578125" style="7"/>
  </cols>
  <sheetData>
    <row r="1" spans="1:1" ht="25.5" x14ac:dyDescent="0.2">
      <c r="A1" s="45" t="s">
        <v>40</v>
      </c>
    </row>
    <row r="2" spans="1:1" ht="36" customHeight="1" x14ac:dyDescent="0.2">
      <c r="A2" s="46" t="s">
        <v>62</v>
      </c>
    </row>
    <row r="3" spans="1:1" ht="30" x14ac:dyDescent="0.2">
      <c r="A3" s="9" t="s">
        <v>59</v>
      </c>
    </row>
    <row r="4" spans="1:1" x14ac:dyDescent="0.2">
      <c r="A4" s="9" t="s">
        <v>36</v>
      </c>
    </row>
    <row r="5" spans="1:1" ht="30" x14ac:dyDescent="0.2">
      <c r="A5" s="9" t="s">
        <v>60</v>
      </c>
    </row>
    <row r="6" spans="1:1" ht="64.5" customHeight="1" x14ac:dyDescent="0.2">
      <c r="A6" s="49" t="s">
        <v>99</v>
      </c>
    </row>
    <row r="7" spans="1:1" ht="30" x14ac:dyDescent="0.2">
      <c r="A7" s="9" t="s">
        <v>37</v>
      </c>
    </row>
    <row r="8" spans="1:1" x14ac:dyDescent="0.2">
      <c r="A8" s="76" t="s">
        <v>106</v>
      </c>
    </row>
    <row r="9" spans="1:1" x14ac:dyDescent="0.2">
      <c r="A9" s="8" t="s">
        <v>46</v>
      </c>
    </row>
    <row r="10" spans="1:1" x14ac:dyDescent="0.2">
      <c r="A10" s="10" t="s">
        <v>47</v>
      </c>
    </row>
    <row r="11" spans="1:1" ht="30" x14ac:dyDescent="0.2">
      <c r="A11" s="77" t="s">
        <v>108</v>
      </c>
    </row>
    <row r="12" spans="1:1" ht="60" x14ac:dyDescent="0.2">
      <c r="A12" s="9" t="s">
        <v>107</v>
      </c>
    </row>
    <row r="13" spans="1:1" ht="80.25" customHeight="1" x14ac:dyDescent="0.2">
      <c r="A13" s="49" t="s">
        <v>98</v>
      </c>
    </row>
    <row r="14" spans="1:1" ht="30" x14ac:dyDescent="0.2">
      <c r="A14" s="9" t="s">
        <v>38</v>
      </c>
    </row>
    <row r="15" spans="1:1" x14ac:dyDescent="0.2">
      <c r="A15" s="11" t="s">
        <v>97</v>
      </c>
    </row>
    <row r="16" spans="1:1" x14ac:dyDescent="0.2">
      <c r="A16" s="12" t="s">
        <v>39</v>
      </c>
    </row>
    <row r="17" spans="1:1" x14ac:dyDescent="0.2">
      <c r="A17" s="9" t="s">
        <v>48</v>
      </c>
    </row>
    <row r="18" spans="1:1" x14ac:dyDescent="0.2">
      <c r="A18" s="9"/>
    </row>
    <row r="19" spans="1:1" x14ac:dyDescent="0.2">
      <c r="A19" s="14"/>
    </row>
    <row r="20" spans="1:1" x14ac:dyDescent="0.2">
      <c r="A20" s="14"/>
    </row>
    <row r="21" spans="1:1" x14ac:dyDescent="0.2">
      <c r="A21" s="9"/>
    </row>
    <row r="22" spans="1:1" x14ac:dyDescent="0.2">
      <c r="A22" s="12"/>
    </row>
    <row r="30" spans="1:1" x14ac:dyDescent="0.2">
      <c r="A30" s="13"/>
    </row>
  </sheetData>
  <hyperlinks>
    <hyperlink ref="A16"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4" workbookViewId="0">
      <selection activeCell="H9" sqref="H9"/>
    </sheetView>
  </sheetViews>
  <sheetFormatPr baseColWidth="10" defaultRowHeight="15" x14ac:dyDescent="0.2"/>
  <cols>
    <col min="1" max="1" width="20.7109375" style="7" customWidth="1"/>
    <col min="2" max="2" width="29" style="7" bestFit="1" customWidth="1"/>
    <col min="3" max="3" width="96.5703125" style="7" bestFit="1" customWidth="1"/>
    <col min="4" max="16384" width="11.42578125" style="7"/>
  </cols>
  <sheetData>
    <row r="1" spans="1:3" ht="25.5" x14ac:dyDescent="0.2">
      <c r="B1" s="80" t="s">
        <v>40</v>
      </c>
      <c r="C1" s="81"/>
    </row>
    <row r="2" spans="1:3" ht="21" thickBot="1" x14ac:dyDescent="0.25">
      <c r="B2" s="82" t="s">
        <v>62</v>
      </c>
      <c r="C2" s="83"/>
    </row>
    <row r="3" spans="1:3" ht="15.75" thickBot="1" x14ac:dyDescent="0.25">
      <c r="B3" s="43" t="s">
        <v>51</v>
      </c>
      <c r="C3" s="44" t="s">
        <v>52</v>
      </c>
    </row>
    <row r="4" spans="1:3" x14ac:dyDescent="0.2">
      <c r="A4" s="78" t="s">
        <v>58</v>
      </c>
      <c r="B4" s="38" t="s">
        <v>53</v>
      </c>
      <c r="C4" s="19" t="s">
        <v>84</v>
      </c>
    </row>
    <row r="5" spans="1:3" ht="15.75" customHeight="1" x14ac:dyDescent="0.2">
      <c r="A5" s="79"/>
      <c r="B5" s="38" t="s">
        <v>19</v>
      </c>
      <c r="C5" s="19" t="s">
        <v>49</v>
      </c>
    </row>
    <row r="6" spans="1:3" ht="45.75" thickBot="1" x14ac:dyDescent="0.25">
      <c r="A6" s="84"/>
      <c r="B6" s="39" t="s">
        <v>20</v>
      </c>
      <c r="C6" s="20" t="s">
        <v>104</v>
      </c>
    </row>
    <row r="7" spans="1:3" ht="15" customHeight="1" x14ac:dyDescent="0.2">
      <c r="A7" s="78" t="s">
        <v>43</v>
      </c>
      <c r="B7" s="40" t="s">
        <v>31</v>
      </c>
      <c r="C7" s="18" t="s">
        <v>41</v>
      </c>
    </row>
    <row r="8" spans="1:3" ht="15" customHeight="1" x14ac:dyDescent="0.2">
      <c r="A8" s="79"/>
      <c r="B8" s="41" t="s">
        <v>32</v>
      </c>
      <c r="C8" s="19" t="s">
        <v>42</v>
      </c>
    </row>
    <row r="9" spans="1:3" ht="45" x14ac:dyDescent="0.2">
      <c r="A9" s="79"/>
      <c r="B9" s="42" t="s">
        <v>18</v>
      </c>
      <c r="C9" s="21" t="s">
        <v>61</v>
      </c>
    </row>
    <row r="10" spans="1:3" ht="15.75" customHeight="1" x14ac:dyDescent="0.2">
      <c r="A10" s="79"/>
      <c r="B10" s="42" t="s">
        <v>33</v>
      </c>
      <c r="C10" s="19" t="s">
        <v>44</v>
      </c>
    </row>
    <row r="11" spans="1:3" ht="16.5" customHeight="1" thickBot="1" x14ac:dyDescent="0.25">
      <c r="A11" s="79"/>
      <c r="B11" s="53" t="s">
        <v>34</v>
      </c>
      <c r="C11" s="55" t="s">
        <v>45</v>
      </c>
    </row>
    <row r="12" spans="1:3" ht="146.25" x14ac:dyDescent="0.2">
      <c r="A12" s="78" t="s">
        <v>86</v>
      </c>
      <c r="B12" s="57"/>
      <c r="C12" s="50" t="s">
        <v>95</v>
      </c>
    </row>
    <row r="13" spans="1:3" ht="15" customHeight="1" x14ac:dyDescent="0.2">
      <c r="A13" s="79"/>
      <c r="B13" s="54" t="s">
        <v>67</v>
      </c>
      <c r="C13" s="56" t="s">
        <v>89</v>
      </c>
    </row>
    <row r="14" spans="1:3" ht="30.75" customHeight="1" x14ac:dyDescent="0.2">
      <c r="A14" s="79"/>
      <c r="B14" s="47" t="s">
        <v>85</v>
      </c>
      <c r="C14" s="51" t="s">
        <v>90</v>
      </c>
    </row>
    <row r="15" spans="1:3" ht="30" x14ac:dyDescent="0.2">
      <c r="A15" s="79"/>
      <c r="B15" s="47" t="s">
        <v>83</v>
      </c>
      <c r="C15" s="52" t="s">
        <v>91</v>
      </c>
    </row>
    <row r="16" spans="1:3" ht="90.75" customHeight="1" x14ac:dyDescent="0.2">
      <c r="A16" s="79"/>
      <c r="B16" s="47" t="s">
        <v>69</v>
      </c>
      <c r="C16" s="51" t="s">
        <v>92</v>
      </c>
    </row>
    <row r="17" spans="1:3" ht="19.5" customHeight="1" x14ac:dyDescent="0.2">
      <c r="A17" s="79"/>
      <c r="B17" s="47" t="s">
        <v>70</v>
      </c>
      <c r="C17" s="21" t="s">
        <v>96</v>
      </c>
    </row>
    <row r="18" spans="1:3" ht="108.75" customHeight="1" x14ac:dyDescent="0.2">
      <c r="A18" s="79"/>
      <c r="B18" s="47" t="s">
        <v>71</v>
      </c>
      <c r="C18" s="21" t="s">
        <v>93</v>
      </c>
    </row>
    <row r="19" spans="1:3" ht="16.5" customHeight="1" thickBot="1" x14ac:dyDescent="0.25">
      <c r="A19" s="84"/>
      <c r="B19" s="48" t="s">
        <v>72</v>
      </c>
      <c r="C19" s="20" t="s">
        <v>94</v>
      </c>
    </row>
    <row r="21" spans="1:3" x14ac:dyDescent="0.2">
      <c r="A21" s="7" t="s">
        <v>87</v>
      </c>
    </row>
  </sheetData>
  <mergeCells count="5">
    <mergeCell ref="A7:A11"/>
    <mergeCell ref="B1:C1"/>
    <mergeCell ref="B2:C2"/>
    <mergeCell ref="A4:A6"/>
    <mergeCell ref="A12:A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pane xSplit="3" ySplit="4" topLeftCell="D5" activePane="bottomRight" state="frozen"/>
      <selection pane="topRight" activeCell="D1" sqref="D1"/>
      <selection pane="bottomLeft" activeCell="A6" sqref="A6"/>
      <selection pane="bottomRight"/>
    </sheetView>
  </sheetViews>
  <sheetFormatPr baseColWidth="10" defaultColWidth="9.140625" defaultRowHeight="14.25" x14ac:dyDescent="0.2"/>
  <cols>
    <col min="1" max="1" width="13.85546875" style="1" bestFit="1" customWidth="1"/>
    <col min="2" max="2" width="12.42578125" style="1" customWidth="1"/>
    <col min="3" max="3" width="27.28515625" style="1" customWidth="1"/>
    <col min="4" max="4" width="5.5703125" style="1" customWidth="1"/>
    <col min="5" max="5" width="9.7109375" style="1" customWidth="1"/>
    <col min="6" max="6" width="11" style="1" customWidth="1"/>
    <col min="7" max="7" width="5.5703125" style="1" customWidth="1"/>
    <col min="8" max="9" width="12.140625" style="1" bestFit="1" customWidth="1"/>
    <col min="10" max="10" width="5.5703125" style="1" customWidth="1"/>
    <col min="11" max="11" width="10.7109375" style="1" customWidth="1"/>
    <col min="12" max="12" width="12.42578125" style="1" customWidth="1"/>
    <col min="13" max="16384" width="9.140625" style="1"/>
  </cols>
  <sheetData>
    <row r="1" spans="1:12" ht="18" x14ac:dyDescent="0.25">
      <c r="A1" s="58" t="s">
        <v>110</v>
      </c>
      <c r="B1" s="58"/>
      <c r="C1" s="58"/>
      <c r="D1" s="58"/>
      <c r="E1" s="58"/>
      <c r="F1" s="58"/>
      <c r="G1" s="58"/>
      <c r="H1" s="58"/>
      <c r="I1" s="58"/>
    </row>
    <row r="2" spans="1:12" ht="18" x14ac:dyDescent="0.25">
      <c r="A2" s="3" t="s">
        <v>56</v>
      </c>
      <c r="B2" s="3"/>
      <c r="C2" s="3"/>
      <c r="D2" s="3"/>
      <c r="E2" s="3"/>
      <c r="F2" s="3"/>
      <c r="G2" s="3"/>
      <c r="H2" s="3"/>
      <c r="I2" s="3"/>
    </row>
    <row r="3" spans="1:12" ht="18" x14ac:dyDescent="0.25">
      <c r="A3" s="3"/>
      <c r="B3" s="3"/>
      <c r="C3" s="3"/>
      <c r="D3" s="85" t="s">
        <v>17</v>
      </c>
      <c r="E3" s="86"/>
      <c r="F3" s="87"/>
      <c r="G3" s="85" t="s">
        <v>21</v>
      </c>
      <c r="H3" s="86"/>
      <c r="I3" s="87"/>
      <c r="J3" s="85" t="s">
        <v>22</v>
      </c>
      <c r="K3" s="86"/>
      <c r="L3" s="87"/>
    </row>
    <row r="4" spans="1:12" ht="42.75" x14ac:dyDescent="0.2">
      <c r="A4" s="27" t="s">
        <v>50</v>
      </c>
      <c r="B4" s="27" t="s">
        <v>23</v>
      </c>
      <c r="C4" s="28" t="s">
        <v>24</v>
      </c>
      <c r="D4" s="29" t="s">
        <v>53</v>
      </c>
      <c r="E4" s="27" t="s">
        <v>19</v>
      </c>
      <c r="F4" s="27" t="s">
        <v>20</v>
      </c>
      <c r="G4" s="29" t="s">
        <v>53</v>
      </c>
      <c r="H4" s="27" t="s">
        <v>19</v>
      </c>
      <c r="I4" s="27" t="s">
        <v>20</v>
      </c>
      <c r="J4" s="29" t="s">
        <v>53</v>
      </c>
      <c r="K4" s="27" t="s">
        <v>19</v>
      </c>
      <c r="L4" s="27" t="s">
        <v>20</v>
      </c>
    </row>
    <row r="5" spans="1:12" x14ac:dyDescent="0.2">
      <c r="A5" s="23">
        <v>45111</v>
      </c>
      <c r="B5" s="24" t="s">
        <v>1</v>
      </c>
      <c r="C5" s="24" t="s">
        <v>2</v>
      </c>
      <c r="D5" s="22">
        <v>11</v>
      </c>
      <c r="E5" s="22">
        <v>92</v>
      </c>
      <c r="F5" s="22">
        <v>111168</v>
      </c>
      <c r="G5" s="22">
        <v>3</v>
      </c>
      <c r="H5" s="22">
        <v>32</v>
      </c>
      <c r="I5" s="22">
        <v>35697</v>
      </c>
      <c r="J5" s="22">
        <v>8</v>
      </c>
      <c r="K5" s="22">
        <v>60</v>
      </c>
      <c r="L5" s="22">
        <v>75471</v>
      </c>
    </row>
    <row r="6" spans="1:12" x14ac:dyDescent="0.2">
      <c r="A6" s="23">
        <v>45111</v>
      </c>
      <c r="B6" s="24" t="s">
        <v>1</v>
      </c>
      <c r="C6" s="24" t="s">
        <v>3</v>
      </c>
      <c r="D6" s="22">
        <v>12</v>
      </c>
      <c r="E6" s="22">
        <v>116</v>
      </c>
      <c r="F6" s="22">
        <v>181590</v>
      </c>
      <c r="G6" s="22">
        <v>2</v>
      </c>
      <c r="H6" s="22">
        <v>10</v>
      </c>
      <c r="I6" s="22">
        <v>21247</v>
      </c>
      <c r="J6" s="22">
        <v>10</v>
      </c>
      <c r="K6" s="22">
        <v>106</v>
      </c>
      <c r="L6" s="22">
        <v>160343</v>
      </c>
    </row>
    <row r="7" spans="1:12" x14ac:dyDescent="0.2">
      <c r="A7" s="23">
        <v>45111</v>
      </c>
      <c r="B7" s="24" t="s">
        <v>1</v>
      </c>
      <c r="C7" s="24" t="s">
        <v>7</v>
      </c>
      <c r="D7" s="22">
        <v>27</v>
      </c>
      <c r="E7" s="22">
        <v>426</v>
      </c>
      <c r="F7" s="22">
        <v>360295</v>
      </c>
      <c r="G7" s="22">
        <v>6</v>
      </c>
      <c r="H7" s="22">
        <v>96</v>
      </c>
      <c r="I7" s="22">
        <v>103966</v>
      </c>
      <c r="J7" s="22">
        <v>21</v>
      </c>
      <c r="K7" s="22">
        <v>330</v>
      </c>
      <c r="L7" s="22">
        <v>256329</v>
      </c>
    </row>
    <row r="8" spans="1:12" x14ac:dyDescent="0.2">
      <c r="A8" s="23">
        <v>45111</v>
      </c>
      <c r="B8" s="24" t="s">
        <v>1</v>
      </c>
      <c r="C8" s="24" t="s">
        <v>5</v>
      </c>
      <c r="D8" s="22">
        <v>5</v>
      </c>
      <c r="E8" s="22">
        <v>45</v>
      </c>
      <c r="F8" s="22">
        <v>47759</v>
      </c>
      <c r="G8" s="22">
        <v>5</v>
      </c>
      <c r="H8" s="22">
        <v>45</v>
      </c>
      <c r="I8" s="22">
        <v>47759</v>
      </c>
      <c r="J8" s="22">
        <v>0</v>
      </c>
      <c r="K8" s="22">
        <v>0</v>
      </c>
      <c r="L8" s="22">
        <v>0</v>
      </c>
    </row>
    <row r="9" spans="1:12" x14ac:dyDescent="0.2">
      <c r="A9" s="23">
        <v>45111</v>
      </c>
      <c r="B9" s="24" t="s">
        <v>1</v>
      </c>
      <c r="C9" s="24" t="s">
        <v>100</v>
      </c>
      <c r="D9" s="22">
        <v>25</v>
      </c>
      <c r="E9" s="22">
        <v>631</v>
      </c>
      <c r="F9" s="22">
        <v>495545</v>
      </c>
      <c r="G9" s="22">
        <v>1</v>
      </c>
      <c r="H9" s="22">
        <v>20</v>
      </c>
      <c r="I9" s="22">
        <v>13397</v>
      </c>
      <c r="J9" s="22">
        <v>24</v>
      </c>
      <c r="K9" s="22">
        <v>611</v>
      </c>
      <c r="L9" s="22">
        <v>482148</v>
      </c>
    </row>
    <row r="10" spans="1:12" x14ac:dyDescent="0.2">
      <c r="A10" s="23">
        <v>45111</v>
      </c>
      <c r="B10" s="24" t="s">
        <v>1</v>
      </c>
      <c r="C10" s="24" t="s">
        <v>8</v>
      </c>
      <c r="D10" s="22">
        <v>6</v>
      </c>
      <c r="E10" s="22">
        <v>93</v>
      </c>
      <c r="F10" s="22">
        <v>122837</v>
      </c>
      <c r="G10" s="22">
        <v>3</v>
      </c>
      <c r="H10" s="22">
        <v>77</v>
      </c>
      <c r="I10" s="22">
        <v>62545</v>
      </c>
      <c r="J10" s="22">
        <v>3</v>
      </c>
      <c r="K10" s="22">
        <v>16</v>
      </c>
      <c r="L10" s="22">
        <v>60292</v>
      </c>
    </row>
    <row r="11" spans="1:12" x14ac:dyDescent="0.2">
      <c r="A11" s="23">
        <v>45111</v>
      </c>
      <c r="B11" s="24" t="s">
        <v>1</v>
      </c>
      <c r="C11" s="24" t="s">
        <v>9</v>
      </c>
      <c r="D11" s="22">
        <v>40</v>
      </c>
      <c r="E11" s="22">
        <v>1031</v>
      </c>
      <c r="F11" s="22">
        <v>870103</v>
      </c>
      <c r="G11" s="22">
        <v>12</v>
      </c>
      <c r="H11" s="22">
        <v>305</v>
      </c>
      <c r="I11" s="22">
        <v>266443</v>
      </c>
      <c r="J11" s="22">
        <v>28</v>
      </c>
      <c r="K11" s="22">
        <v>726</v>
      </c>
      <c r="L11" s="22">
        <v>603660</v>
      </c>
    </row>
    <row r="12" spans="1:12" x14ac:dyDescent="0.2">
      <c r="A12" s="23">
        <v>45111</v>
      </c>
      <c r="B12" s="24" t="s">
        <v>1</v>
      </c>
      <c r="C12" s="24" t="s">
        <v>4</v>
      </c>
      <c r="D12" s="22">
        <v>39</v>
      </c>
      <c r="E12" s="22">
        <v>758</v>
      </c>
      <c r="F12" s="22">
        <v>474697</v>
      </c>
      <c r="G12" s="22">
        <v>10</v>
      </c>
      <c r="H12" s="22">
        <v>167</v>
      </c>
      <c r="I12" s="22">
        <v>134375</v>
      </c>
      <c r="J12" s="22">
        <v>29</v>
      </c>
      <c r="K12" s="22">
        <v>591</v>
      </c>
      <c r="L12" s="22">
        <v>340322</v>
      </c>
    </row>
    <row r="13" spans="1:12" x14ac:dyDescent="0.2">
      <c r="A13" s="23">
        <v>45111</v>
      </c>
      <c r="B13" s="24" t="s">
        <v>1</v>
      </c>
      <c r="C13" s="24" t="s">
        <v>6</v>
      </c>
      <c r="D13" s="22">
        <v>57</v>
      </c>
      <c r="E13" s="22">
        <v>739</v>
      </c>
      <c r="F13" s="22">
        <v>594073</v>
      </c>
      <c r="G13" s="22">
        <v>5</v>
      </c>
      <c r="H13" s="22">
        <v>73</v>
      </c>
      <c r="I13" s="22">
        <v>62586</v>
      </c>
      <c r="J13" s="22">
        <v>52</v>
      </c>
      <c r="K13" s="22">
        <v>666</v>
      </c>
      <c r="L13" s="22">
        <v>531487</v>
      </c>
    </row>
    <row r="14" spans="1:12" x14ac:dyDescent="0.2">
      <c r="A14" s="23">
        <v>45111</v>
      </c>
      <c r="B14" s="24" t="s">
        <v>1</v>
      </c>
      <c r="C14" s="24" t="s">
        <v>10</v>
      </c>
      <c r="D14" s="22">
        <v>22</v>
      </c>
      <c r="E14" s="22">
        <v>211</v>
      </c>
      <c r="F14" s="22">
        <v>264170</v>
      </c>
      <c r="G14" s="22">
        <v>9</v>
      </c>
      <c r="H14" s="22">
        <v>135</v>
      </c>
      <c r="I14" s="22">
        <v>162642</v>
      </c>
      <c r="J14" s="22">
        <v>13</v>
      </c>
      <c r="K14" s="22">
        <v>76</v>
      </c>
      <c r="L14" s="22">
        <v>101528</v>
      </c>
    </row>
    <row r="15" spans="1:12" x14ac:dyDescent="0.2">
      <c r="A15" s="23">
        <v>45111</v>
      </c>
      <c r="B15" s="24" t="s">
        <v>1</v>
      </c>
      <c r="C15" s="25" t="s">
        <v>57</v>
      </c>
      <c r="D15" s="26">
        <f>SUM(D5:D14)</f>
        <v>244</v>
      </c>
      <c r="E15" s="26">
        <f t="shared" ref="E15:L15" si="0">SUM(E5:E14)</f>
        <v>4142</v>
      </c>
      <c r="F15" s="26">
        <f t="shared" si="0"/>
        <v>3522237</v>
      </c>
      <c r="G15" s="26">
        <f t="shared" si="0"/>
        <v>56</v>
      </c>
      <c r="H15" s="26">
        <f t="shared" si="0"/>
        <v>960</v>
      </c>
      <c r="I15" s="26">
        <f t="shared" si="0"/>
        <v>910657</v>
      </c>
      <c r="J15" s="26">
        <f t="shared" si="0"/>
        <v>188</v>
      </c>
      <c r="K15" s="26">
        <f t="shared" si="0"/>
        <v>3182</v>
      </c>
      <c r="L15" s="26">
        <f t="shared" si="0"/>
        <v>2611580</v>
      </c>
    </row>
    <row r="16" spans="1:12" x14ac:dyDescent="0.2">
      <c r="A16" s="23">
        <v>45111</v>
      </c>
      <c r="B16" s="24" t="s">
        <v>12</v>
      </c>
      <c r="C16" s="24" t="s">
        <v>2</v>
      </c>
      <c r="D16" s="22">
        <v>4</v>
      </c>
      <c r="E16" s="22">
        <v>62</v>
      </c>
      <c r="F16" s="22">
        <v>53316</v>
      </c>
      <c r="G16" s="22">
        <v>1</v>
      </c>
      <c r="H16" s="22">
        <v>12</v>
      </c>
      <c r="I16" s="22">
        <v>12476</v>
      </c>
      <c r="J16" s="22">
        <v>3</v>
      </c>
      <c r="K16" s="22">
        <v>50</v>
      </c>
      <c r="L16" s="22">
        <v>40840</v>
      </c>
    </row>
    <row r="17" spans="1:12" x14ac:dyDescent="0.2">
      <c r="A17" s="23">
        <v>45111</v>
      </c>
      <c r="B17" s="24" t="s">
        <v>12</v>
      </c>
      <c r="C17" s="24" t="s">
        <v>3</v>
      </c>
      <c r="D17" s="22">
        <v>8</v>
      </c>
      <c r="E17" s="22">
        <v>154</v>
      </c>
      <c r="F17" s="22">
        <v>169676</v>
      </c>
      <c r="G17" s="22">
        <v>4</v>
      </c>
      <c r="H17" s="22">
        <v>68</v>
      </c>
      <c r="I17" s="22">
        <v>95110</v>
      </c>
      <c r="J17" s="22">
        <v>4</v>
      </c>
      <c r="K17" s="22">
        <v>86</v>
      </c>
      <c r="L17" s="22">
        <v>74566</v>
      </c>
    </row>
    <row r="18" spans="1:12" x14ac:dyDescent="0.2">
      <c r="A18" s="23">
        <v>45111</v>
      </c>
      <c r="B18" s="24" t="s">
        <v>12</v>
      </c>
      <c r="C18" s="24" t="s">
        <v>7</v>
      </c>
      <c r="D18" s="22">
        <v>14</v>
      </c>
      <c r="E18" s="22">
        <v>353</v>
      </c>
      <c r="F18" s="22">
        <v>299666</v>
      </c>
      <c r="G18" s="22">
        <v>1</v>
      </c>
      <c r="H18" s="22">
        <v>9</v>
      </c>
      <c r="I18" s="22">
        <v>8972</v>
      </c>
      <c r="J18" s="22">
        <v>13</v>
      </c>
      <c r="K18" s="22">
        <v>344</v>
      </c>
      <c r="L18" s="22">
        <v>290694</v>
      </c>
    </row>
    <row r="19" spans="1:12" x14ac:dyDescent="0.2">
      <c r="A19" s="23">
        <v>45111</v>
      </c>
      <c r="B19" s="24" t="s">
        <v>12</v>
      </c>
      <c r="C19" s="24" t="s">
        <v>5</v>
      </c>
      <c r="D19" s="22">
        <v>2</v>
      </c>
      <c r="E19" s="22">
        <v>15</v>
      </c>
      <c r="F19" s="22">
        <v>18005</v>
      </c>
      <c r="G19" s="22">
        <v>2</v>
      </c>
      <c r="H19" s="22">
        <v>15</v>
      </c>
      <c r="I19" s="22">
        <v>18005</v>
      </c>
      <c r="J19" s="22">
        <v>0</v>
      </c>
      <c r="K19" s="22">
        <v>0</v>
      </c>
      <c r="L19" s="22">
        <v>0</v>
      </c>
    </row>
    <row r="20" spans="1:12" x14ac:dyDescent="0.2">
      <c r="A20" s="23">
        <v>45111</v>
      </c>
      <c r="B20" s="24" t="s">
        <v>12</v>
      </c>
      <c r="C20" s="24" t="s">
        <v>100</v>
      </c>
      <c r="D20" s="22">
        <v>12</v>
      </c>
      <c r="E20" s="22">
        <v>215</v>
      </c>
      <c r="F20" s="22">
        <v>245487</v>
      </c>
      <c r="G20" s="22">
        <v>4</v>
      </c>
      <c r="H20" s="22">
        <v>72</v>
      </c>
      <c r="I20" s="22">
        <v>65031</v>
      </c>
      <c r="J20" s="22">
        <v>8</v>
      </c>
      <c r="K20" s="22">
        <v>143</v>
      </c>
      <c r="L20" s="22">
        <v>180456</v>
      </c>
    </row>
    <row r="21" spans="1:12" x14ac:dyDescent="0.2">
      <c r="A21" s="23">
        <v>45111</v>
      </c>
      <c r="B21" s="24" t="s">
        <v>12</v>
      </c>
      <c r="C21" s="24" t="s">
        <v>8</v>
      </c>
      <c r="D21" s="22">
        <v>4</v>
      </c>
      <c r="E21" s="22">
        <v>56</v>
      </c>
      <c r="F21" s="22">
        <v>129079</v>
      </c>
      <c r="G21" s="22">
        <v>3</v>
      </c>
      <c r="H21" s="22">
        <v>32</v>
      </c>
      <c r="I21" s="22">
        <v>99296</v>
      </c>
      <c r="J21" s="22">
        <v>1</v>
      </c>
      <c r="K21" s="22">
        <v>24</v>
      </c>
      <c r="L21" s="22">
        <v>29783</v>
      </c>
    </row>
    <row r="22" spans="1:12" x14ac:dyDescent="0.2">
      <c r="A22" s="23">
        <v>45111</v>
      </c>
      <c r="B22" s="24" t="s">
        <v>12</v>
      </c>
      <c r="C22" s="24" t="s">
        <v>9</v>
      </c>
      <c r="D22" s="22">
        <v>36</v>
      </c>
      <c r="E22" s="22">
        <v>833</v>
      </c>
      <c r="F22" s="22">
        <v>690124</v>
      </c>
      <c r="G22" s="22">
        <v>3</v>
      </c>
      <c r="H22" s="22">
        <v>104</v>
      </c>
      <c r="I22" s="22">
        <v>66062</v>
      </c>
      <c r="J22" s="22">
        <v>33</v>
      </c>
      <c r="K22" s="22">
        <v>729</v>
      </c>
      <c r="L22" s="22">
        <v>624062</v>
      </c>
    </row>
    <row r="23" spans="1:12" x14ac:dyDescent="0.2">
      <c r="A23" s="23">
        <v>45111</v>
      </c>
      <c r="B23" s="24" t="s">
        <v>12</v>
      </c>
      <c r="C23" s="24" t="s">
        <v>4</v>
      </c>
      <c r="D23" s="22">
        <v>48</v>
      </c>
      <c r="E23" s="22">
        <v>954</v>
      </c>
      <c r="F23" s="22">
        <v>610921</v>
      </c>
      <c r="G23" s="22">
        <v>8</v>
      </c>
      <c r="H23" s="22">
        <v>278</v>
      </c>
      <c r="I23" s="22">
        <v>147345</v>
      </c>
      <c r="J23" s="22">
        <v>40</v>
      </c>
      <c r="K23" s="22">
        <v>676</v>
      </c>
      <c r="L23" s="22">
        <v>463576</v>
      </c>
    </row>
    <row r="24" spans="1:12" x14ac:dyDescent="0.2">
      <c r="A24" s="23">
        <v>45111</v>
      </c>
      <c r="B24" s="24" t="s">
        <v>12</v>
      </c>
      <c r="C24" s="24" t="s">
        <v>6</v>
      </c>
      <c r="D24" s="22">
        <v>38</v>
      </c>
      <c r="E24" s="22">
        <v>580</v>
      </c>
      <c r="F24" s="22">
        <v>394398</v>
      </c>
      <c r="G24" s="22">
        <v>1</v>
      </c>
      <c r="H24" s="22">
        <v>5</v>
      </c>
      <c r="I24" s="22">
        <v>5903</v>
      </c>
      <c r="J24" s="22">
        <v>37</v>
      </c>
      <c r="K24" s="22">
        <v>575</v>
      </c>
      <c r="L24" s="22">
        <v>388495</v>
      </c>
    </row>
    <row r="25" spans="1:12" x14ac:dyDescent="0.2">
      <c r="A25" s="23">
        <v>45111</v>
      </c>
      <c r="B25" s="24" t="s">
        <v>12</v>
      </c>
      <c r="C25" s="24" t="s">
        <v>10</v>
      </c>
      <c r="D25" s="22">
        <v>14</v>
      </c>
      <c r="E25" s="22">
        <v>96</v>
      </c>
      <c r="F25" s="22">
        <v>108569</v>
      </c>
      <c r="G25" s="22">
        <v>3</v>
      </c>
      <c r="H25" s="22">
        <v>34</v>
      </c>
      <c r="I25" s="22">
        <v>36840</v>
      </c>
      <c r="J25" s="22">
        <v>11</v>
      </c>
      <c r="K25" s="22">
        <v>62</v>
      </c>
      <c r="L25" s="22">
        <v>71729</v>
      </c>
    </row>
    <row r="26" spans="1:12" x14ac:dyDescent="0.2">
      <c r="A26" s="23">
        <v>45111</v>
      </c>
      <c r="B26" s="24" t="s">
        <v>12</v>
      </c>
      <c r="C26" s="25" t="s">
        <v>57</v>
      </c>
      <c r="D26" s="26">
        <f>SUM(D16:D25)</f>
        <v>180</v>
      </c>
      <c r="E26" s="26">
        <f t="shared" ref="E26" si="1">SUM(E16:E25)</f>
        <v>3318</v>
      </c>
      <c r="F26" s="26">
        <f t="shared" ref="F26" si="2">SUM(F16:F25)</f>
        <v>2719241</v>
      </c>
      <c r="G26" s="26">
        <f t="shared" ref="G26" si="3">SUM(G16:G25)</f>
        <v>30</v>
      </c>
      <c r="H26" s="26">
        <f t="shared" ref="H26" si="4">SUM(H16:H25)</f>
        <v>629</v>
      </c>
      <c r="I26" s="26">
        <f t="shared" ref="I26" si="5">SUM(I16:I25)</f>
        <v>555040</v>
      </c>
      <c r="J26" s="26">
        <f t="shared" ref="J26" si="6">SUM(J16:J25)</f>
        <v>150</v>
      </c>
      <c r="K26" s="26">
        <f t="shared" ref="K26" si="7">SUM(K16:K25)</f>
        <v>2689</v>
      </c>
      <c r="L26" s="26">
        <f t="shared" ref="L26" si="8">SUM(L16:L25)</f>
        <v>2164201</v>
      </c>
    </row>
    <row r="27" spans="1:12" x14ac:dyDescent="0.2">
      <c r="A27" s="23">
        <v>45111</v>
      </c>
      <c r="B27" s="24" t="s">
        <v>13</v>
      </c>
      <c r="C27" s="24" t="s">
        <v>2</v>
      </c>
      <c r="D27" s="22">
        <v>6</v>
      </c>
      <c r="E27" s="22">
        <v>82</v>
      </c>
      <c r="F27" s="22">
        <v>97085</v>
      </c>
      <c r="G27" s="22">
        <v>2</v>
      </c>
      <c r="H27" s="22">
        <v>27</v>
      </c>
      <c r="I27" s="22">
        <v>24374</v>
      </c>
      <c r="J27" s="22">
        <v>4</v>
      </c>
      <c r="K27" s="22">
        <v>55</v>
      </c>
      <c r="L27" s="22">
        <v>72711</v>
      </c>
    </row>
    <row r="28" spans="1:12" x14ac:dyDescent="0.2">
      <c r="A28" s="23">
        <v>45111</v>
      </c>
      <c r="B28" s="24" t="s">
        <v>13</v>
      </c>
      <c r="C28" s="24" t="s">
        <v>3</v>
      </c>
      <c r="D28" s="22">
        <v>8</v>
      </c>
      <c r="E28" s="22">
        <v>109</v>
      </c>
      <c r="F28" s="22">
        <v>130004</v>
      </c>
      <c r="G28" s="22">
        <v>0</v>
      </c>
      <c r="H28" s="22">
        <v>0</v>
      </c>
      <c r="I28" s="22">
        <v>0</v>
      </c>
      <c r="J28" s="22">
        <v>8</v>
      </c>
      <c r="K28" s="22">
        <v>109</v>
      </c>
      <c r="L28" s="22">
        <v>130004</v>
      </c>
    </row>
    <row r="29" spans="1:12" x14ac:dyDescent="0.2">
      <c r="A29" s="23">
        <v>45111</v>
      </c>
      <c r="B29" s="24" t="s">
        <v>13</v>
      </c>
      <c r="C29" s="24" t="s">
        <v>7</v>
      </c>
      <c r="D29" s="22">
        <v>19</v>
      </c>
      <c r="E29" s="22">
        <v>338</v>
      </c>
      <c r="F29" s="22">
        <v>427035</v>
      </c>
      <c r="G29" s="22">
        <v>2</v>
      </c>
      <c r="H29" s="22">
        <v>10</v>
      </c>
      <c r="I29" s="22">
        <v>10522</v>
      </c>
      <c r="J29" s="22">
        <v>17</v>
      </c>
      <c r="K29" s="22">
        <v>328</v>
      </c>
      <c r="L29" s="22">
        <v>416513</v>
      </c>
    </row>
    <row r="30" spans="1:12" x14ac:dyDescent="0.2">
      <c r="A30" s="23">
        <v>45111</v>
      </c>
      <c r="B30" s="24" t="s">
        <v>13</v>
      </c>
      <c r="C30" s="24" t="s">
        <v>5</v>
      </c>
      <c r="D30" s="22">
        <v>4</v>
      </c>
      <c r="E30" s="22">
        <v>42</v>
      </c>
      <c r="F30" s="22">
        <v>127189</v>
      </c>
      <c r="G30" s="22">
        <v>3</v>
      </c>
      <c r="H30" s="22">
        <v>38</v>
      </c>
      <c r="I30" s="22">
        <v>34809</v>
      </c>
      <c r="J30" s="22">
        <v>1</v>
      </c>
      <c r="K30" s="22">
        <v>4</v>
      </c>
      <c r="L30" s="22">
        <v>92380</v>
      </c>
    </row>
    <row r="31" spans="1:12" x14ac:dyDescent="0.2">
      <c r="A31" s="23">
        <v>45111</v>
      </c>
      <c r="B31" s="24" t="s">
        <v>13</v>
      </c>
      <c r="C31" s="24" t="s">
        <v>100</v>
      </c>
      <c r="D31" s="22">
        <v>23</v>
      </c>
      <c r="E31" s="22">
        <v>501</v>
      </c>
      <c r="F31" s="22">
        <v>383516</v>
      </c>
      <c r="G31" s="22">
        <v>4</v>
      </c>
      <c r="H31" s="22">
        <v>101</v>
      </c>
      <c r="I31" s="22">
        <v>70870</v>
      </c>
      <c r="J31" s="22">
        <v>19</v>
      </c>
      <c r="K31" s="22">
        <v>400</v>
      </c>
      <c r="L31" s="22">
        <v>312646</v>
      </c>
    </row>
    <row r="32" spans="1:12" x14ac:dyDescent="0.2">
      <c r="A32" s="23">
        <v>45111</v>
      </c>
      <c r="B32" s="24" t="s">
        <v>13</v>
      </c>
      <c r="C32" s="24" t="s">
        <v>8</v>
      </c>
      <c r="D32" s="22">
        <v>2</v>
      </c>
      <c r="E32" s="22">
        <v>15</v>
      </c>
      <c r="F32" s="22">
        <v>23336</v>
      </c>
      <c r="G32" s="22">
        <v>1</v>
      </c>
      <c r="H32" s="22">
        <v>11</v>
      </c>
      <c r="I32" s="22">
        <v>16894</v>
      </c>
      <c r="J32" s="22">
        <v>1</v>
      </c>
      <c r="K32" s="22">
        <v>4</v>
      </c>
      <c r="L32" s="22">
        <v>6442</v>
      </c>
    </row>
    <row r="33" spans="1:12" x14ac:dyDescent="0.2">
      <c r="A33" s="23">
        <v>45111</v>
      </c>
      <c r="B33" s="24" t="s">
        <v>13</v>
      </c>
      <c r="C33" s="24" t="s">
        <v>9</v>
      </c>
      <c r="D33" s="22">
        <v>35</v>
      </c>
      <c r="E33" s="22">
        <v>822</v>
      </c>
      <c r="F33" s="22">
        <v>738048</v>
      </c>
      <c r="G33" s="22">
        <v>8</v>
      </c>
      <c r="H33" s="22">
        <v>134</v>
      </c>
      <c r="I33" s="22">
        <v>239615</v>
      </c>
      <c r="J33" s="22">
        <v>27</v>
      </c>
      <c r="K33" s="22">
        <v>688</v>
      </c>
      <c r="L33" s="22">
        <v>498433</v>
      </c>
    </row>
    <row r="34" spans="1:12" x14ac:dyDescent="0.2">
      <c r="A34" s="23">
        <v>45111</v>
      </c>
      <c r="B34" s="24" t="s">
        <v>13</v>
      </c>
      <c r="C34" s="24" t="s">
        <v>4</v>
      </c>
      <c r="D34" s="22">
        <v>48</v>
      </c>
      <c r="E34" s="22">
        <v>913</v>
      </c>
      <c r="F34" s="22">
        <v>753578</v>
      </c>
      <c r="G34" s="22">
        <v>10</v>
      </c>
      <c r="H34" s="22">
        <v>175</v>
      </c>
      <c r="I34" s="22">
        <v>313874</v>
      </c>
      <c r="J34" s="22">
        <v>38</v>
      </c>
      <c r="K34" s="22">
        <v>738</v>
      </c>
      <c r="L34" s="22">
        <v>439704</v>
      </c>
    </row>
    <row r="35" spans="1:12" x14ac:dyDescent="0.2">
      <c r="A35" s="23">
        <v>45111</v>
      </c>
      <c r="B35" s="24" t="s">
        <v>13</v>
      </c>
      <c r="C35" s="24" t="s">
        <v>6</v>
      </c>
      <c r="D35" s="22">
        <v>38</v>
      </c>
      <c r="E35" s="22">
        <v>936</v>
      </c>
      <c r="F35" s="22">
        <v>656994</v>
      </c>
      <c r="G35" s="22">
        <v>2</v>
      </c>
      <c r="H35" s="22">
        <v>13</v>
      </c>
      <c r="I35" s="22">
        <v>11020</v>
      </c>
      <c r="J35" s="22">
        <v>36</v>
      </c>
      <c r="K35" s="22">
        <v>923</v>
      </c>
      <c r="L35" s="22">
        <v>645974</v>
      </c>
    </row>
    <row r="36" spans="1:12" x14ac:dyDescent="0.2">
      <c r="A36" s="23">
        <v>45111</v>
      </c>
      <c r="B36" s="24" t="s">
        <v>13</v>
      </c>
      <c r="C36" s="24" t="s">
        <v>10</v>
      </c>
      <c r="D36" s="22">
        <v>16</v>
      </c>
      <c r="E36" s="22">
        <v>163</v>
      </c>
      <c r="F36" s="22">
        <v>260269</v>
      </c>
      <c r="G36" s="22">
        <v>7</v>
      </c>
      <c r="H36" s="22">
        <v>76</v>
      </c>
      <c r="I36" s="22">
        <v>111652</v>
      </c>
      <c r="J36" s="22">
        <v>9</v>
      </c>
      <c r="K36" s="22">
        <v>87</v>
      </c>
      <c r="L36" s="22">
        <v>148617</v>
      </c>
    </row>
    <row r="37" spans="1:12" x14ac:dyDescent="0.2">
      <c r="A37" s="23">
        <v>45111</v>
      </c>
      <c r="B37" s="24" t="s">
        <v>13</v>
      </c>
      <c r="C37" s="25" t="s">
        <v>57</v>
      </c>
      <c r="D37" s="26">
        <f>SUM(D27:D36)</f>
        <v>199</v>
      </c>
      <c r="E37" s="26">
        <f t="shared" ref="E37" si="9">SUM(E27:E36)</f>
        <v>3921</v>
      </c>
      <c r="F37" s="26">
        <f t="shared" ref="F37" si="10">SUM(F27:F36)</f>
        <v>3597054</v>
      </c>
      <c r="G37" s="26">
        <f t="shared" ref="G37" si="11">SUM(G27:G36)</f>
        <v>39</v>
      </c>
      <c r="H37" s="26">
        <f t="shared" ref="H37" si="12">SUM(H27:H36)</f>
        <v>585</v>
      </c>
      <c r="I37" s="26">
        <f t="shared" ref="I37" si="13">SUM(I27:I36)</f>
        <v>833630</v>
      </c>
      <c r="J37" s="26">
        <f t="shared" ref="J37" si="14">SUM(J27:J36)</f>
        <v>160</v>
      </c>
      <c r="K37" s="26">
        <f t="shared" ref="K37" si="15">SUM(K27:K36)</f>
        <v>3336</v>
      </c>
      <c r="L37" s="26">
        <f t="shared" ref="L37" si="16">SUM(L27:L36)</f>
        <v>2763424</v>
      </c>
    </row>
    <row r="38" spans="1:12" x14ac:dyDescent="0.2">
      <c r="A38" s="23">
        <v>45111</v>
      </c>
      <c r="B38" s="24" t="s">
        <v>14</v>
      </c>
      <c r="C38" s="24" t="s">
        <v>2</v>
      </c>
      <c r="D38" s="22">
        <v>3</v>
      </c>
      <c r="E38" s="22">
        <v>99</v>
      </c>
      <c r="F38" s="22">
        <v>69850</v>
      </c>
      <c r="G38" s="22">
        <v>2</v>
      </c>
      <c r="H38" s="22">
        <v>27</v>
      </c>
      <c r="I38" s="22">
        <v>30798</v>
      </c>
      <c r="J38" s="22">
        <v>1</v>
      </c>
      <c r="K38" s="22">
        <v>72</v>
      </c>
      <c r="L38" s="22">
        <v>39052</v>
      </c>
    </row>
    <row r="39" spans="1:12" x14ac:dyDescent="0.2">
      <c r="A39" s="23">
        <v>45111</v>
      </c>
      <c r="B39" s="24" t="s">
        <v>14</v>
      </c>
      <c r="C39" s="24" t="s">
        <v>3</v>
      </c>
      <c r="D39" s="22">
        <v>10</v>
      </c>
      <c r="E39" s="22">
        <v>104</v>
      </c>
      <c r="F39" s="22">
        <v>115817</v>
      </c>
      <c r="G39" s="22">
        <v>1</v>
      </c>
      <c r="H39" s="22">
        <v>6</v>
      </c>
      <c r="I39" s="22">
        <v>7640</v>
      </c>
      <c r="J39" s="22">
        <v>9</v>
      </c>
      <c r="K39" s="22">
        <v>98</v>
      </c>
      <c r="L39" s="22">
        <v>108177</v>
      </c>
    </row>
    <row r="40" spans="1:12" x14ac:dyDescent="0.2">
      <c r="A40" s="23">
        <v>45111</v>
      </c>
      <c r="B40" s="24" t="s">
        <v>14</v>
      </c>
      <c r="C40" s="24" t="s">
        <v>7</v>
      </c>
      <c r="D40" s="22">
        <v>18</v>
      </c>
      <c r="E40" s="22">
        <v>424</v>
      </c>
      <c r="F40" s="22">
        <v>370620</v>
      </c>
      <c r="G40" s="22">
        <v>0</v>
      </c>
      <c r="H40" s="22">
        <v>0</v>
      </c>
      <c r="I40" s="22">
        <v>0</v>
      </c>
      <c r="J40" s="22">
        <v>18</v>
      </c>
      <c r="K40" s="22">
        <v>424</v>
      </c>
      <c r="L40" s="22">
        <v>370620</v>
      </c>
    </row>
    <row r="41" spans="1:12" x14ac:dyDescent="0.2">
      <c r="A41" s="23">
        <v>45111</v>
      </c>
      <c r="B41" s="24" t="s">
        <v>14</v>
      </c>
      <c r="C41" s="24" t="s">
        <v>5</v>
      </c>
      <c r="D41" s="22">
        <v>4</v>
      </c>
      <c r="E41" s="22">
        <v>36</v>
      </c>
      <c r="F41" s="22">
        <v>48267</v>
      </c>
      <c r="G41" s="22">
        <v>3</v>
      </c>
      <c r="H41" s="22">
        <v>30</v>
      </c>
      <c r="I41" s="22">
        <v>40920</v>
      </c>
      <c r="J41" s="22">
        <v>1</v>
      </c>
      <c r="K41" s="22">
        <v>6</v>
      </c>
      <c r="L41" s="22">
        <v>7347</v>
      </c>
    </row>
    <row r="42" spans="1:12" x14ac:dyDescent="0.2">
      <c r="A42" s="23">
        <v>45111</v>
      </c>
      <c r="B42" s="24" t="s">
        <v>14</v>
      </c>
      <c r="C42" s="24" t="s">
        <v>100</v>
      </c>
      <c r="D42" s="22">
        <v>18</v>
      </c>
      <c r="E42" s="22">
        <v>318</v>
      </c>
      <c r="F42" s="22">
        <v>244515</v>
      </c>
      <c r="G42" s="22">
        <v>3</v>
      </c>
      <c r="H42" s="22">
        <v>55</v>
      </c>
      <c r="I42" s="22">
        <v>39102</v>
      </c>
      <c r="J42" s="22">
        <v>15</v>
      </c>
      <c r="K42" s="22">
        <v>263</v>
      </c>
      <c r="L42" s="22">
        <v>205413</v>
      </c>
    </row>
    <row r="43" spans="1:12" x14ac:dyDescent="0.2">
      <c r="A43" s="23">
        <v>45111</v>
      </c>
      <c r="B43" s="24" t="s">
        <v>14</v>
      </c>
      <c r="C43" s="24" t="s">
        <v>8</v>
      </c>
      <c r="D43" s="22">
        <v>2</v>
      </c>
      <c r="E43" s="22">
        <v>41</v>
      </c>
      <c r="F43" s="22">
        <v>56432</v>
      </c>
      <c r="G43" s="22">
        <v>1</v>
      </c>
      <c r="H43" s="22">
        <v>9</v>
      </c>
      <c r="I43" s="22">
        <v>5615</v>
      </c>
      <c r="J43" s="22">
        <v>1</v>
      </c>
      <c r="K43" s="22">
        <v>32</v>
      </c>
      <c r="L43" s="22">
        <v>50817</v>
      </c>
    </row>
    <row r="44" spans="1:12" x14ac:dyDescent="0.2">
      <c r="A44" s="23">
        <v>45111</v>
      </c>
      <c r="B44" s="24" t="s">
        <v>14</v>
      </c>
      <c r="C44" s="24" t="s">
        <v>9</v>
      </c>
      <c r="D44" s="22">
        <v>35</v>
      </c>
      <c r="E44" s="22">
        <v>847</v>
      </c>
      <c r="F44" s="22">
        <v>683119</v>
      </c>
      <c r="G44" s="22">
        <v>10</v>
      </c>
      <c r="H44" s="22">
        <v>212</v>
      </c>
      <c r="I44" s="22">
        <v>188898</v>
      </c>
      <c r="J44" s="22">
        <v>25</v>
      </c>
      <c r="K44" s="22">
        <v>635</v>
      </c>
      <c r="L44" s="22">
        <v>494221</v>
      </c>
    </row>
    <row r="45" spans="1:12" x14ac:dyDescent="0.2">
      <c r="A45" s="23">
        <v>45111</v>
      </c>
      <c r="B45" s="24" t="s">
        <v>14</v>
      </c>
      <c r="C45" s="24" t="s">
        <v>4</v>
      </c>
      <c r="D45" s="22">
        <v>49</v>
      </c>
      <c r="E45" s="22">
        <v>1003</v>
      </c>
      <c r="F45" s="22">
        <v>722639</v>
      </c>
      <c r="G45" s="22">
        <v>9</v>
      </c>
      <c r="H45" s="22">
        <v>153</v>
      </c>
      <c r="I45" s="22">
        <v>136971</v>
      </c>
      <c r="J45" s="22">
        <v>40</v>
      </c>
      <c r="K45" s="22">
        <v>850</v>
      </c>
      <c r="L45" s="22">
        <v>585668</v>
      </c>
    </row>
    <row r="46" spans="1:12" x14ac:dyDescent="0.2">
      <c r="A46" s="23">
        <v>45111</v>
      </c>
      <c r="B46" s="24" t="s">
        <v>14</v>
      </c>
      <c r="C46" s="24" t="s">
        <v>6</v>
      </c>
      <c r="D46" s="22">
        <v>37</v>
      </c>
      <c r="E46" s="22">
        <v>867</v>
      </c>
      <c r="F46" s="22">
        <v>610335</v>
      </c>
      <c r="G46" s="22">
        <v>3</v>
      </c>
      <c r="H46" s="22">
        <v>89</v>
      </c>
      <c r="I46" s="22">
        <v>68238</v>
      </c>
      <c r="J46" s="22">
        <v>34</v>
      </c>
      <c r="K46" s="22">
        <v>778</v>
      </c>
      <c r="L46" s="22">
        <v>542097</v>
      </c>
    </row>
    <row r="47" spans="1:12" x14ac:dyDescent="0.2">
      <c r="A47" s="23">
        <v>45111</v>
      </c>
      <c r="B47" s="24" t="s">
        <v>14</v>
      </c>
      <c r="C47" s="24" t="s">
        <v>10</v>
      </c>
      <c r="D47" s="22">
        <v>9</v>
      </c>
      <c r="E47" s="22">
        <v>69</v>
      </c>
      <c r="F47" s="22">
        <v>99385</v>
      </c>
      <c r="G47" s="22">
        <v>4</v>
      </c>
      <c r="H47" s="22">
        <v>39</v>
      </c>
      <c r="I47" s="22">
        <v>71117</v>
      </c>
      <c r="J47" s="22">
        <v>5</v>
      </c>
      <c r="K47" s="22">
        <v>30</v>
      </c>
      <c r="L47" s="22">
        <v>28268</v>
      </c>
    </row>
    <row r="48" spans="1:12" x14ac:dyDescent="0.2">
      <c r="A48" s="23">
        <v>45111</v>
      </c>
      <c r="B48" s="24" t="s">
        <v>14</v>
      </c>
      <c r="C48" s="25" t="s">
        <v>57</v>
      </c>
      <c r="D48" s="26">
        <f>SUM(D38:D47)</f>
        <v>185</v>
      </c>
      <c r="E48" s="26">
        <f t="shared" ref="E48" si="17">SUM(E38:E47)</f>
        <v>3808</v>
      </c>
      <c r="F48" s="26">
        <f t="shared" ref="F48" si="18">SUM(F38:F47)</f>
        <v>3020979</v>
      </c>
      <c r="G48" s="26">
        <f t="shared" ref="G48" si="19">SUM(G38:G47)</f>
        <v>36</v>
      </c>
      <c r="H48" s="26">
        <f t="shared" ref="H48" si="20">SUM(H38:H47)</f>
        <v>620</v>
      </c>
      <c r="I48" s="26">
        <f t="shared" ref="I48" si="21">SUM(I38:I47)</f>
        <v>589299</v>
      </c>
      <c r="J48" s="26">
        <f t="shared" ref="J48" si="22">SUM(J38:J47)</f>
        <v>149</v>
      </c>
      <c r="K48" s="26">
        <f t="shared" ref="K48" si="23">SUM(K38:K47)</f>
        <v>3188</v>
      </c>
      <c r="L48" s="26">
        <f t="shared" ref="L48" si="24">SUM(L38:L47)</f>
        <v>2431680</v>
      </c>
    </row>
    <row r="49" spans="1:12" x14ac:dyDescent="0.2">
      <c r="A49" s="23">
        <v>45111</v>
      </c>
      <c r="B49" s="24" t="s">
        <v>15</v>
      </c>
      <c r="C49" s="24" t="s">
        <v>2</v>
      </c>
      <c r="D49" s="22">
        <v>7</v>
      </c>
      <c r="E49" s="22">
        <v>94</v>
      </c>
      <c r="F49" s="22">
        <v>189767</v>
      </c>
      <c r="G49" s="22">
        <v>3</v>
      </c>
      <c r="H49" s="22">
        <v>35</v>
      </c>
      <c r="I49" s="22">
        <v>37579</v>
      </c>
      <c r="J49" s="22">
        <v>4</v>
      </c>
      <c r="K49" s="22">
        <v>59</v>
      </c>
      <c r="L49" s="22">
        <v>152188</v>
      </c>
    </row>
    <row r="50" spans="1:12" x14ac:dyDescent="0.2">
      <c r="A50" s="23">
        <v>45111</v>
      </c>
      <c r="B50" s="24" t="s">
        <v>15</v>
      </c>
      <c r="C50" s="24" t="s">
        <v>3</v>
      </c>
      <c r="D50" s="22">
        <v>13</v>
      </c>
      <c r="E50" s="22">
        <v>153</v>
      </c>
      <c r="F50" s="22">
        <v>249280</v>
      </c>
      <c r="G50" s="22">
        <v>5</v>
      </c>
      <c r="H50" s="22">
        <v>27</v>
      </c>
      <c r="I50" s="22">
        <v>126353</v>
      </c>
      <c r="J50" s="22">
        <v>8</v>
      </c>
      <c r="K50" s="22">
        <v>126</v>
      </c>
      <c r="L50" s="22">
        <v>122927</v>
      </c>
    </row>
    <row r="51" spans="1:12" x14ac:dyDescent="0.2">
      <c r="A51" s="23">
        <v>45111</v>
      </c>
      <c r="B51" s="24" t="s">
        <v>15</v>
      </c>
      <c r="C51" s="24" t="s">
        <v>7</v>
      </c>
      <c r="D51" s="22">
        <v>24</v>
      </c>
      <c r="E51" s="22">
        <v>647</v>
      </c>
      <c r="F51" s="22">
        <v>562174</v>
      </c>
      <c r="G51" s="22">
        <v>3</v>
      </c>
      <c r="H51" s="22">
        <v>56</v>
      </c>
      <c r="I51" s="22">
        <v>104246</v>
      </c>
      <c r="J51" s="22">
        <v>21</v>
      </c>
      <c r="K51" s="22">
        <v>591</v>
      </c>
      <c r="L51" s="22">
        <v>457928</v>
      </c>
    </row>
    <row r="52" spans="1:12" x14ac:dyDescent="0.2">
      <c r="A52" s="23">
        <v>45111</v>
      </c>
      <c r="B52" s="24" t="s">
        <v>15</v>
      </c>
      <c r="C52" s="24" t="s">
        <v>5</v>
      </c>
      <c r="D52" s="22">
        <v>6</v>
      </c>
      <c r="E52" s="22">
        <v>62</v>
      </c>
      <c r="F52" s="22">
        <v>95424</v>
      </c>
      <c r="G52" s="22">
        <v>6</v>
      </c>
      <c r="H52" s="22">
        <v>62</v>
      </c>
      <c r="I52" s="22">
        <v>95424</v>
      </c>
      <c r="J52" s="22">
        <v>0</v>
      </c>
      <c r="K52" s="22">
        <v>0</v>
      </c>
      <c r="L52" s="22">
        <v>0</v>
      </c>
    </row>
    <row r="53" spans="1:12" x14ac:dyDescent="0.2">
      <c r="A53" s="23">
        <v>45111</v>
      </c>
      <c r="B53" s="24" t="s">
        <v>15</v>
      </c>
      <c r="C53" s="24" t="s">
        <v>100</v>
      </c>
      <c r="D53" s="22">
        <v>20</v>
      </c>
      <c r="E53" s="22">
        <v>423</v>
      </c>
      <c r="F53" s="22">
        <v>319649</v>
      </c>
      <c r="G53" s="22">
        <v>4</v>
      </c>
      <c r="H53" s="22">
        <v>29</v>
      </c>
      <c r="I53" s="22">
        <v>31345</v>
      </c>
      <c r="J53" s="22">
        <v>16</v>
      </c>
      <c r="K53" s="22">
        <v>394</v>
      </c>
      <c r="L53" s="22">
        <v>288304</v>
      </c>
    </row>
    <row r="54" spans="1:12" x14ac:dyDescent="0.2">
      <c r="A54" s="23">
        <v>45111</v>
      </c>
      <c r="B54" s="24" t="s">
        <v>15</v>
      </c>
      <c r="C54" s="24" t="s">
        <v>8</v>
      </c>
      <c r="D54" s="22">
        <v>5</v>
      </c>
      <c r="E54" s="22">
        <v>67</v>
      </c>
      <c r="F54" s="22">
        <v>80573</v>
      </c>
      <c r="G54" s="22">
        <v>4</v>
      </c>
      <c r="H54" s="22">
        <v>37</v>
      </c>
      <c r="I54" s="22">
        <v>50454</v>
      </c>
      <c r="J54" s="22">
        <v>1</v>
      </c>
      <c r="K54" s="22">
        <v>30</v>
      </c>
      <c r="L54" s="22">
        <v>30119</v>
      </c>
    </row>
    <row r="55" spans="1:12" x14ac:dyDescent="0.2">
      <c r="A55" s="23">
        <v>45111</v>
      </c>
      <c r="B55" s="24" t="s">
        <v>15</v>
      </c>
      <c r="C55" s="24" t="s">
        <v>9</v>
      </c>
      <c r="D55" s="22">
        <v>40</v>
      </c>
      <c r="E55" s="22">
        <v>1215</v>
      </c>
      <c r="F55" s="22">
        <v>1011185</v>
      </c>
      <c r="G55" s="22">
        <v>14</v>
      </c>
      <c r="H55" s="22">
        <v>297</v>
      </c>
      <c r="I55" s="22">
        <v>301033</v>
      </c>
      <c r="J55" s="22">
        <v>26</v>
      </c>
      <c r="K55" s="22">
        <v>918</v>
      </c>
      <c r="L55" s="22">
        <v>710152</v>
      </c>
    </row>
    <row r="56" spans="1:12" x14ac:dyDescent="0.2">
      <c r="A56" s="23">
        <v>45111</v>
      </c>
      <c r="B56" s="24" t="s">
        <v>15</v>
      </c>
      <c r="C56" s="24" t="s">
        <v>4</v>
      </c>
      <c r="D56" s="22">
        <v>50</v>
      </c>
      <c r="E56" s="22">
        <v>1095</v>
      </c>
      <c r="F56" s="22">
        <v>789081</v>
      </c>
      <c r="G56" s="22">
        <v>9</v>
      </c>
      <c r="H56" s="22">
        <v>245</v>
      </c>
      <c r="I56" s="22">
        <v>153834</v>
      </c>
      <c r="J56" s="22">
        <v>41</v>
      </c>
      <c r="K56" s="22">
        <v>850</v>
      </c>
      <c r="L56" s="22">
        <v>635247</v>
      </c>
    </row>
    <row r="57" spans="1:12" x14ac:dyDescent="0.2">
      <c r="A57" s="23">
        <v>45111</v>
      </c>
      <c r="B57" s="24" t="s">
        <v>15</v>
      </c>
      <c r="C57" s="24" t="s">
        <v>6</v>
      </c>
      <c r="D57" s="22">
        <v>51</v>
      </c>
      <c r="E57" s="22">
        <v>813</v>
      </c>
      <c r="F57" s="22">
        <v>711614</v>
      </c>
      <c r="G57" s="22">
        <v>2</v>
      </c>
      <c r="H57" s="22">
        <v>27</v>
      </c>
      <c r="I57" s="22">
        <v>33766</v>
      </c>
      <c r="J57" s="22">
        <v>49</v>
      </c>
      <c r="K57" s="22">
        <v>786</v>
      </c>
      <c r="L57" s="22">
        <v>677848</v>
      </c>
    </row>
    <row r="58" spans="1:12" x14ac:dyDescent="0.2">
      <c r="A58" s="23">
        <v>45111</v>
      </c>
      <c r="B58" s="24" t="s">
        <v>15</v>
      </c>
      <c r="C58" s="24" t="s">
        <v>10</v>
      </c>
      <c r="D58" s="22">
        <v>14</v>
      </c>
      <c r="E58" s="22">
        <v>93</v>
      </c>
      <c r="F58" s="22">
        <v>272851</v>
      </c>
      <c r="G58" s="22">
        <v>3</v>
      </c>
      <c r="H58" s="22">
        <v>32</v>
      </c>
      <c r="I58" s="22">
        <v>114465</v>
      </c>
      <c r="J58" s="22">
        <v>11</v>
      </c>
      <c r="K58" s="22">
        <v>61</v>
      </c>
      <c r="L58" s="22">
        <v>158386</v>
      </c>
    </row>
    <row r="59" spans="1:12" x14ac:dyDescent="0.2">
      <c r="A59" s="23">
        <v>45111</v>
      </c>
      <c r="B59" s="24" t="s">
        <v>15</v>
      </c>
      <c r="C59" s="25" t="s">
        <v>57</v>
      </c>
      <c r="D59" s="26">
        <f>SUM(D49:D58)</f>
        <v>230</v>
      </c>
      <c r="E59" s="26">
        <f t="shared" ref="E59" si="25">SUM(E49:E58)</f>
        <v>4662</v>
      </c>
      <c r="F59" s="26">
        <f t="shared" ref="F59" si="26">SUM(F49:F58)</f>
        <v>4281598</v>
      </c>
      <c r="G59" s="26">
        <f t="shared" ref="G59" si="27">SUM(G49:G58)</f>
        <v>53</v>
      </c>
      <c r="H59" s="26">
        <f t="shared" ref="H59" si="28">SUM(H49:H58)</f>
        <v>847</v>
      </c>
      <c r="I59" s="26">
        <f t="shared" ref="I59" si="29">SUM(I49:I58)</f>
        <v>1048499</v>
      </c>
      <c r="J59" s="26">
        <f t="shared" ref="J59" si="30">SUM(J49:J58)</f>
        <v>177</v>
      </c>
      <c r="K59" s="26">
        <f t="shared" ref="K59" si="31">SUM(K49:K58)</f>
        <v>3815</v>
      </c>
      <c r="L59" s="26">
        <f t="shared" ref="L59" si="32">SUM(L49:L58)</f>
        <v>3233099</v>
      </c>
    </row>
    <row r="60" spans="1:12" x14ac:dyDescent="0.2">
      <c r="A60" s="23">
        <v>45111</v>
      </c>
      <c r="B60" s="24" t="s">
        <v>16</v>
      </c>
      <c r="C60" s="24" t="s">
        <v>2</v>
      </c>
      <c r="D60" s="22">
        <v>1</v>
      </c>
      <c r="E60" s="22">
        <v>12</v>
      </c>
      <c r="F60" s="22">
        <v>12622</v>
      </c>
      <c r="G60" s="22">
        <v>1</v>
      </c>
      <c r="H60" s="22">
        <v>12</v>
      </c>
      <c r="I60" s="22">
        <v>12622</v>
      </c>
      <c r="J60" s="22">
        <v>0</v>
      </c>
      <c r="K60" s="22">
        <v>0</v>
      </c>
      <c r="L60" s="22">
        <v>0</v>
      </c>
    </row>
    <row r="61" spans="1:12" x14ac:dyDescent="0.2">
      <c r="A61" s="23">
        <v>45111</v>
      </c>
      <c r="B61" s="24" t="s">
        <v>16</v>
      </c>
      <c r="C61" s="24" t="s">
        <v>3</v>
      </c>
      <c r="D61" s="22">
        <v>13</v>
      </c>
      <c r="E61" s="22">
        <v>178</v>
      </c>
      <c r="F61" s="22">
        <v>163903</v>
      </c>
      <c r="G61" s="22">
        <v>4</v>
      </c>
      <c r="H61" s="22">
        <v>49</v>
      </c>
      <c r="I61" s="22">
        <v>45762</v>
      </c>
      <c r="J61" s="22">
        <v>9</v>
      </c>
      <c r="K61" s="22">
        <v>129</v>
      </c>
      <c r="L61" s="22">
        <v>118141</v>
      </c>
    </row>
    <row r="62" spans="1:12" x14ac:dyDescent="0.2">
      <c r="A62" s="23">
        <v>45111</v>
      </c>
      <c r="B62" s="24" t="s">
        <v>16</v>
      </c>
      <c r="C62" s="24" t="s">
        <v>7</v>
      </c>
      <c r="D62" s="22">
        <v>28</v>
      </c>
      <c r="E62" s="22">
        <v>648</v>
      </c>
      <c r="F62" s="22">
        <v>599385</v>
      </c>
      <c r="G62" s="22">
        <v>2</v>
      </c>
      <c r="H62" s="22">
        <v>53</v>
      </c>
      <c r="I62" s="22">
        <v>55208</v>
      </c>
      <c r="J62" s="22">
        <v>26</v>
      </c>
      <c r="K62" s="22">
        <v>595</v>
      </c>
      <c r="L62" s="22">
        <v>544177</v>
      </c>
    </row>
    <row r="63" spans="1:12" x14ac:dyDescent="0.2">
      <c r="A63" s="23">
        <v>45111</v>
      </c>
      <c r="B63" s="24" t="s">
        <v>16</v>
      </c>
      <c r="C63" s="24" t="s">
        <v>5</v>
      </c>
      <c r="D63" s="22">
        <v>8</v>
      </c>
      <c r="E63" s="22">
        <v>78</v>
      </c>
      <c r="F63" s="22">
        <v>128825</v>
      </c>
      <c r="G63" s="22">
        <v>8</v>
      </c>
      <c r="H63" s="22">
        <v>78</v>
      </c>
      <c r="I63" s="22">
        <v>128825</v>
      </c>
      <c r="J63" s="22">
        <v>0</v>
      </c>
      <c r="K63" s="22">
        <v>0</v>
      </c>
      <c r="L63" s="22">
        <v>0</v>
      </c>
    </row>
    <row r="64" spans="1:12" x14ac:dyDescent="0.2">
      <c r="A64" s="23">
        <v>45111</v>
      </c>
      <c r="B64" s="24" t="s">
        <v>16</v>
      </c>
      <c r="C64" s="24" t="s">
        <v>100</v>
      </c>
      <c r="D64" s="22">
        <v>15</v>
      </c>
      <c r="E64" s="22">
        <v>182</v>
      </c>
      <c r="F64" s="22">
        <v>172187</v>
      </c>
      <c r="G64" s="22">
        <v>4</v>
      </c>
      <c r="H64" s="22">
        <v>26</v>
      </c>
      <c r="I64" s="22">
        <v>43333</v>
      </c>
      <c r="J64" s="22">
        <v>11</v>
      </c>
      <c r="K64" s="22">
        <v>156</v>
      </c>
      <c r="L64" s="22">
        <v>128854</v>
      </c>
    </row>
    <row r="65" spans="1:12" x14ac:dyDescent="0.2">
      <c r="A65" s="23">
        <v>45111</v>
      </c>
      <c r="B65" s="24" t="s">
        <v>16</v>
      </c>
      <c r="C65" s="24" t="s">
        <v>8</v>
      </c>
      <c r="D65" s="22">
        <v>3</v>
      </c>
      <c r="E65" s="22">
        <v>28</v>
      </c>
      <c r="F65" s="22">
        <v>22826</v>
      </c>
      <c r="G65" s="22">
        <v>2</v>
      </c>
      <c r="H65" s="22">
        <v>23</v>
      </c>
      <c r="I65" s="22">
        <v>17680</v>
      </c>
      <c r="J65" s="22">
        <v>1</v>
      </c>
      <c r="K65" s="22">
        <v>5</v>
      </c>
      <c r="L65" s="22">
        <v>5146</v>
      </c>
    </row>
    <row r="66" spans="1:12" x14ac:dyDescent="0.2">
      <c r="A66" s="23">
        <v>45111</v>
      </c>
      <c r="B66" s="24" t="s">
        <v>16</v>
      </c>
      <c r="C66" s="24" t="s">
        <v>9</v>
      </c>
      <c r="D66" s="22">
        <v>49</v>
      </c>
      <c r="E66" s="22">
        <v>1135</v>
      </c>
      <c r="F66" s="22">
        <v>1668972</v>
      </c>
      <c r="G66" s="22">
        <v>16</v>
      </c>
      <c r="H66" s="22">
        <v>341</v>
      </c>
      <c r="I66" s="22">
        <v>491939</v>
      </c>
      <c r="J66" s="22">
        <v>33</v>
      </c>
      <c r="K66" s="22">
        <v>794</v>
      </c>
      <c r="L66" s="22">
        <v>1177033</v>
      </c>
    </row>
    <row r="67" spans="1:12" x14ac:dyDescent="0.2">
      <c r="A67" s="23">
        <v>45111</v>
      </c>
      <c r="B67" s="24" t="s">
        <v>16</v>
      </c>
      <c r="C67" s="24" t="s">
        <v>4</v>
      </c>
      <c r="D67" s="22">
        <v>45</v>
      </c>
      <c r="E67" s="22">
        <v>842</v>
      </c>
      <c r="F67" s="22">
        <v>591976</v>
      </c>
      <c r="G67" s="22">
        <v>9</v>
      </c>
      <c r="H67" s="22">
        <v>193</v>
      </c>
      <c r="I67" s="22">
        <v>152722</v>
      </c>
      <c r="J67" s="22">
        <v>36</v>
      </c>
      <c r="K67" s="22">
        <v>649</v>
      </c>
      <c r="L67" s="22">
        <v>439254</v>
      </c>
    </row>
    <row r="68" spans="1:12" x14ac:dyDescent="0.2">
      <c r="A68" s="23">
        <v>45111</v>
      </c>
      <c r="B68" s="24" t="s">
        <v>16</v>
      </c>
      <c r="C68" s="24" t="s">
        <v>6</v>
      </c>
      <c r="D68" s="22">
        <v>50</v>
      </c>
      <c r="E68" s="22">
        <v>737</v>
      </c>
      <c r="F68" s="22">
        <v>561303</v>
      </c>
      <c r="G68" s="22">
        <v>2</v>
      </c>
      <c r="H68" s="22">
        <v>10</v>
      </c>
      <c r="I68" s="22">
        <v>9005</v>
      </c>
      <c r="J68" s="22">
        <v>48</v>
      </c>
      <c r="K68" s="22">
        <v>727</v>
      </c>
      <c r="L68" s="22">
        <v>552298</v>
      </c>
    </row>
    <row r="69" spans="1:12" x14ac:dyDescent="0.2">
      <c r="A69" s="23">
        <v>45111</v>
      </c>
      <c r="B69" s="24" t="s">
        <v>16</v>
      </c>
      <c r="C69" s="24" t="s">
        <v>10</v>
      </c>
      <c r="D69" s="22">
        <v>10</v>
      </c>
      <c r="E69" s="22">
        <v>59</v>
      </c>
      <c r="F69" s="22">
        <v>134686</v>
      </c>
      <c r="G69" s="22">
        <v>4</v>
      </c>
      <c r="H69" s="22">
        <v>28</v>
      </c>
      <c r="I69" s="22">
        <v>32737</v>
      </c>
      <c r="J69" s="22">
        <v>6</v>
      </c>
      <c r="K69" s="22">
        <v>31</v>
      </c>
      <c r="L69" s="22">
        <v>101949</v>
      </c>
    </row>
    <row r="70" spans="1:12" x14ac:dyDescent="0.2">
      <c r="A70" s="23">
        <v>45111</v>
      </c>
      <c r="B70" s="24" t="s">
        <v>16</v>
      </c>
      <c r="C70" s="25" t="s">
        <v>57</v>
      </c>
      <c r="D70" s="26">
        <f>SUM(D60:D69)</f>
        <v>222</v>
      </c>
      <c r="E70" s="26">
        <f t="shared" ref="E70" si="33">SUM(E60:E69)</f>
        <v>3899</v>
      </c>
      <c r="F70" s="26">
        <f t="shared" ref="F70" si="34">SUM(F60:F69)</f>
        <v>4056685</v>
      </c>
      <c r="G70" s="26">
        <f t="shared" ref="G70" si="35">SUM(G60:G69)</f>
        <v>52</v>
      </c>
      <c r="H70" s="26">
        <f t="shared" ref="H70" si="36">SUM(H60:H69)</f>
        <v>813</v>
      </c>
      <c r="I70" s="26">
        <f t="shared" ref="I70" si="37">SUM(I60:I69)</f>
        <v>989833</v>
      </c>
      <c r="J70" s="26">
        <f t="shared" ref="J70" si="38">SUM(J60:J69)</f>
        <v>170</v>
      </c>
      <c r="K70" s="26">
        <f t="shared" ref="K70" si="39">SUM(K60:K69)</f>
        <v>3086</v>
      </c>
      <c r="L70" s="26">
        <f t="shared" ref="L70" si="40">SUM(L60:L69)</f>
        <v>3066852</v>
      </c>
    </row>
    <row r="71" spans="1:12" x14ac:dyDescent="0.2">
      <c r="A71" s="23">
        <v>45111</v>
      </c>
      <c r="B71" s="24" t="s">
        <v>54</v>
      </c>
      <c r="C71" s="24" t="s">
        <v>2</v>
      </c>
      <c r="D71" s="22">
        <v>6</v>
      </c>
      <c r="E71" s="22">
        <v>90</v>
      </c>
      <c r="F71" s="22">
        <v>114042</v>
      </c>
      <c r="G71" s="22">
        <v>5</v>
      </c>
      <c r="H71" s="22">
        <v>84</v>
      </c>
      <c r="I71" s="22">
        <v>88782</v>
      </c>
      <c r="J71" s="22">
        <v>1</v>
      </c>
      <c r="K71" s="22">
        <v>6</v>
      </c>
      <c r="L71" s="22">
        <v>25260</v>
      </c>
    </row>
    <row r="72" spans="1:12" x14ac:dyDescent="0.2">
      <c r="A72" s="23">
        <v>45111</v>
      </c>
      <c r="B72" s="24" t="s">
        <v>54</v>
      </c>
      <c r="C72" s="24" t="s">
        <v>3</v>
      </c>
      <c r="D72" s="22">
        <v>7</v>
      </c>
      <c r="E72" s="22">
        <v>72</v>
      </c>
      <c r="F72" s="22">
        <v>72012</v>
      </c>
      <c r="G72" s="22">
        <v>2</v>
      </c>
      <c r="H72" s="22">
        <v>7</v>
      </c>
      <c r="I72" s="22">
        <v>5384</v>
      </c>
      <c r="J72" s="22">
        <v>5</v>
      </c>
      <c r="K72" s="22">
        <v>65</v>
      </c>
      <c r="L72" s="22">
        <v>66628</v>
      </c>
    </row>
    <row r="73" spans="1:12" x14ac:dyDescent="0.2">
      <c r="A73" s="23">
        <v>45111</v>
      </c>
      <c r="B73" s="24" t="s">
        <v>54</v>
      </c>
      <c r="C73" s="24" t="s">
        <v>7</v>
      </c>
      <c r="D73" s="22">
        <v>23</v>
      </c>
      <c r="E73" s="22">
        <v>318</v>
      </c>
      <c r="F73" s="22">
        <v>422598</v>
      </c>
      <c r="G73" s="22">
        <v>5</v>
      </c>
      <c r="H73" s="22">
        <v>63</v>
      </c>
      <c r="I73" s="22">
        <v>102230</v>
      </c>
      <c r="J73" s="22">
        <v>18</v>
      </c>
      <c r="K73" s="22">
        <v>255</v>
      </c>
      <c r="L73" s="22">
        <v>320368</v>
      </c>
    </row>
    <row r="74" spans="1:12" x14ac:dyDescent="0.2">
      <c r="A74" s="23">
        <v>45111</v>
      </c>
      <c r="B74" s="24" t="s">
        <v>54</v>
      </c>
      <c r="C74" s="24" t="s">
        <v>5</v>
      </c>
      <c r="D74" s="22">
        <v>8</v>
      </c>
      <c r="E74" s="22">
        <v>69</v>
      </c>
      <c r="F74" s="22">
        <v>174228</v>
      </c>
      <c r="G74" s="22">
        <v>5</v>
      </c>
      <c r="H74" s="22">
        <v>56</v>
      </c>
      <c r="I74" s="22">
        <v>51977</v>
      </c>
      <c r="J74" s="22">
        <v>3</v>
      </c>
      <c r="K74" s="22">
        <v>13</v>
      </c>
      <c r="L74" s="22">
        <v>122251</v>
      </c>
    </row>
    <row r="75" spans="1:12" x14ac:dyDescent="0.2">
      <c r="A75" s="23">
        <v>45111</v>
      </c>
      <c r="B75" s="24" t="s">
        <v>54</v>
      </c>
      <c r="C75" s="24" t="s">
        <v>100</v>
      </c>
      <c r="D75" s="22">
        <v>22</v>
      </c>
      <c r="E75" s="22">
        <v>391</v>
      </c>
      <c r="F75" s="22">
        <v>405628</v>
      </c>
      <c r="G75" s="22">
        <v>3</v>
      </c>
      <c r="H75" s="22">
        <v>32</v>
      </c>
      <c r="I75" s="22">
        <v>31013</v>
      </c>
      <c r="J75" s="22">
        <v>19</v>
      </c>
      <c r="K75" s="22">
        <v>359</v>
      </c>
      <c r="L75" s="22">
        <v>374615</v>
      </c>
    </row>
    <row r="76" spans="1:12" x14ac:dyDescent="0.2">
      <c r="A76" s="23">
        <v>45111</v>
      </c>
      <c r="B76" s="24" t="s">
        <v>54</v>
      </c>
      <c r="C76" s="24" t="s">
        <v>8</v>
      </c>
      <c r="D76" s="22">
        <v>7</v>
      </c>
      <c r="E76" s="22">
        <v>55</v>
      </c>
      <c r="F76" s="22">
        <v>117222</v>
      </c>
      <c r="G76" s="22">
        <v>4</v>
      </c>
      <c r="H76" s="22">
        <v>32</v>
      </c>
      <c r="I76" s="22">
        <v>40745</v>
      </c>
      <c r="J76" s="22">
        <v>3</v>
      </c>
      <c r="K76" s="22">
        <v>23</v>
      </c>
      <c r="L76" s="22">
        <v>76477</v>
      </c>
    </row>
    <row r="77" spans="1:12" x14ac:dyDescent="0.2">
      <c r="A77" s="23">
        <v>45111</v>
      </c>
      <c r="B77" s="24" t="s">
        <v>54</v>
      </c>
      <c r="C77" s="24" t="s">
        <v>9</v>
      </c>
      <c r="D77" s="22">
        <v>49</v>
      </c>
      <c r="E77" s="22">
        <v>751</v>
      </c>
      <c r="F77" s="22">
        <v>771354</v>
      </c>
      <c r="G77" s="22">
        <v>15</v>
      </c>
      <c r="H77" s="22">
        <v>164</v>
      </c>
      <c r="I77" s="22">
        <v>180091</v>
      </c>
      <c r="J77" s="22">
        <v>34</v>
      </c>
      <c r="K77" s="22">
        <v>587</v>
      </c>
      <c r="L77" s="22">
        <v>591263</v>
      </c>
    </row>
    <row r="78" spans="1:12" x14ac:dyDescent="0.2">
      <c r="A78" s="23">
        <v>45111</v>
      </c>
      <c r="B78" s="24" t="s">
        <v>54</v>
      </c>
      <c r="C78" s="24" t="s">
        <v>4</v>
      </c>
      <c r="D78" s="22">
        <v>75</v>
      </c>
      <c r="E78" s="22">
        <v>1175</v>
      </c>
      <c r="F78" s="22">
        <v>936214</v>
      </c>
      <c r="G78" s="22">
        <v>10</v>
      </c>
      <c r="H78" s="22">
        <v>109</v>
      </c>
      <c r="I78" s="22">
        <v>143131</v>
      </c>
      <c r="J78" s="22">
        <v>65</v>
      </c>
      <c r="K78" s="22">
        <v>1066</v>
      </c>
      <c r="L78" s="22">
        <v>793083</v>
      </c>
    </row>
    <row r="79" spans="1:12" x14ac:dyDescent="0.2">
      <c r="A79" s="23">
        <v>45111</v>
      </c>
      <c r="B79" s="24" t="s">
        <v>54</v>
      </c>
      <c r="C79" s="24" t="s">
        <v>6</v>
      </c>
      <c r="D79" s="22">
        <v>53</v>
      </c>
      <c r="E79" s="22">
        <v>921</v>
      </c>
      <c r="F79" s="22">
        <v>608848</v>
      </c>
      <c r="G79" s="22">
        <v>3</v>
      </c>
      <c r="H79" s="22">
        <v>33</v>
      </c>
      <c r="I79" s="22">
        <v>23204</v>
      </c>
      <c r="J79" s="22">
        <v>50</v>
      </c>
      <c r="K79" s="22">
        <v>888</v>
      </c>
      <c r="L79" s="22">
        <v>585644</v>
      </c>
    </row>
    <row r="80" spans="1:12" x14ac:dyDescent="0.2">
      <c r="A80" s="23">
        <v>45111</v>
      </c>
      <c r="B80" s="24" t="s">
        <v>54</v>
      </c>
      <c r="C80" s="24" t="s">
        <v>10</v>
      </c>
      <c r="D80" s="22">
        <v>6</v>
      </c>
      <c r="E80" s="22">
        <v>33</v>
      </c>
      <c r="F80" s="22">
        <v>31108</v>
      </c>
      <c r="G80" s="22">
        <v>1</v>
      </c>
      <c r="H80" s="22">
        <v>5</v>
      </c>
      <c r="I80" s="22">
        <v>4915</v>
      </c>
      <c r="J80" s="22">
        <v>5</v>
      </c>
      <c r="K80" s="22">
        <v>28</v>
      </c>
      <c r="L80" s="22">
        <v>26193</v>
      </c>
    </row>
    <row r="81" spans="1:12" x14ac:dyDescent="0.2">
      <c r="A81" s="23">
        <v>45111</v>
      </c>
      <c r="B81" s="24" t="s">
        <v>54</v>
      </c>
      <c r="C81" s="25" t="s">
        <v>57</v>
      </c>
      <c r="D81" s="26">
        <f>SUM(D71:D80)</f>
        <v>256</v>
      </c>
      <c r="E81" s="26">
        <f t="shared" ref="E81" si="41">SUM(E71:E80)</f>
        <v>3875</v>
      </c>
      <c r="F81" s="26">
        <f t="shared" ref="F81" si="42">SUM(F71:F80)</f>
        <v>3653254</v>
      </c>
      <c r="G81" s="26">
        <f t="shared" ref="G81" si="43">SUM(G71:G80)</f>
        <v>53</v>
      </c>
      <c r="H81" s="26">
        <f t="shared" ref="H81" si="44">SUM(H71:H80)</f>
        <v>585</v>
      </c>
      <c r="I81" s="26">
        <f t="shared" ref="I81" si="45">SUM(I71:I80)</f>
        <v>671472</v>
      </c>
      <c r="J81" s="26">
        <f t="shared" ref="J81" si="46">SUM(J71:J80)</f>
        <v>203</v>
      </c>
      <c r="K81" s="26">
        <f t="shared" ref="K81" si="47">SUM(K71:K80)</f>
        <v>3290</v>
      </c>
      <c r="L81" s="26">
        <f t="shared" ref="L81" si="48">SUM(L71:L80)</f>
        <v>2981782</v>
      </c>
    </row>
    <row r="82" spans="1:12" x14ac:dyDescent="0.2">
      <c r="A82" s="23">
        <v>45111</v>
      </c>
      <c r="B82" s="24" t="s">
        <v>55</v>
      </c>
      <c r="C82" s="24" t="s">
        <v>2</v>
      </c>
      <c r="D82" s="22">
        <v>2</v>
      </c>
      <c r="E82" s="22">
        <v>34</v>
      </c>
      <c r="F82" s="22">
        <v>77022</v>
      </c>
      <c r="G82" s="22">
        <v>0</v>
      </c>
      <c r="H82" s="22">
        <v>0</v>
      </c>
      <c r="I82" s="22">
        <v>0</v>
      </c>
      <c r="J82" s="22">
        <v>2</v>
      </c>
      <c r="K82" s="22">
        <v>34</v>
      </c>
      <c r="L82" s="22">
        <v>77022</v>
      </c>
    </row>
    <row r="83" spans="1:12" x14ac:dyDescent="0.2">
      <c r="A83" s="23">
        <v>45111</v>
      </c>
      <c r="B83" s="24" t="s">
        <v>55</v>
      </c>
      <c r="C83" s="24" t="s">
        <v>3</v>
      </c>
      <c r="D83" s="22">
        <v>8</v>
      </c>
      <c r="E83" s="22">
        <v>92</v>
      </c>
      <c r="F83" s="22">
        <v>130668</v>
      </c>
      <c r="G83" s="22">
        <v>4</v>
      </c>
      <c r="H83" s="22">
        <v>36</v>
      </c>
      <c r="I83" s="22">
        <v>51313</v>
      </c>
      <c r="J83" s="22">
        <v>4</v>
      </c>
      <c r="K83" s="22">
        <v>56</v>
      </c>
      <c r="L83" s="22">
        <v>79355</v>
      </c>
    </row>
    <row r="84" spans="1:12" x14ac:dyDescent="0.2">
      <c r="A84" s="23">
        <v>45111</v>
      </c>
      <c r="B84" s="24" t="s">
        <v>55</v>
      </c>
      <c r="C84" s="24" t="s">
        <v>7</v>
      </c>
      <c r="D84" s="22">
        <v>17</v>
      </c>
      <c r="E84" s="22">
        <v>128</v>
      </c>
      <c r="F84" s="22">
        <v>257934</v>
      </c>
      <c r="G84" s="22">
        <v>2</v>
      </c>
      <c r="H84" s="22">
        <v>16</v>
      </c>
      <c r="I84" s="22">
        <v>73738</v>
      </c>
      <c r="J84" s="22">
        <v>15</v>
      </c>
      <c r="K84" s="22">
        <v>112</v>
      </c>
      <c r="L84" s="22">
        <v>184196</v>
      </c>
    </row>
    <row r="85" spans="1:12" x14ac:dyDescent="0.2">
      <c r="A85" s="23">
        <v>45111</v>
      </c>
      <c r="B85" s="24" t="s">
        <v>55</v>
      </c>
      <c r="C85" s="24" t="s">
        <v>5</v>
      </c>
      <c r="D85" s="22">
        <v>1</v>
      </c>
      <c r="E85" s="22">
        <v>17</v>
      </c>
      <c r="F85" s="22">
        <v>14743</v>
      </c>
      <c r="G85" s="22">
        <v>1</v>
      </c>
      <c r="H85" s="22">
        <v>17</v>
      </c>
      <c r="I85" s="22">
        <v>14743</v>
      </c>
      <c r="J85" s="22">
        <v>0</v>
      </c>
      <c r="K85" s="22">
        <v>0</v>
      </c>
      <c r="L85" s="22">
        <v>0</v>
      </c>
    </row>
    <row r="86" spans="1:12" x14ac:dyDescent="0.2">
      <c r="A86" s="23">
        <v>45111</v>
      </c>
      <c r="B86" s="24" t="s">
        <v>55</v>
      </c>
      <c r="C86" s="24" t="s">
        <v>100</v>
      </c>
      <c r="D86" s="22">
        <v>20</v>
      </c>
      <c r="E86" s="22">
        <v>438</v>
      </c>
      <c r="F86" s="22">
        <v>439815</v>
      </c>
      <c r="G86" s="22">
        <v>0</v>
      </c>
      <c r="H86" s="22">
        <v>0</v>
      </c>
      <c r="I86" s="22">
        <v>0</v>
      </c>
      <c r="J86" s="22">
        <v>20</v>
      </c>
      <c r="K86" s="22">
        <v>438</v>
      </c>
      <c r="L86" s="22">
        <v>439815</v>
      </c>
    </row>
    <row r="87" spans="1:12" x14ac:dyDescent="0.2">
      <c r="A87" s="23">
        <v>45111</v>
      </c>
      <c r="B87" s="24" t="s">
        <v>55</v>
      </c>
      <c r="C87" s="24" t="s">
        <v>8</v>
      </c>
      <c r="D87" s="22">
        <v>7</v>
      </c>
      <c r="E87" s="22">
        <v>166</v>
      </c>
      <c r="F87" s="22">
        <v>161321</v>
      </c>
      <c r="G87" s="22">
        <v>3</v>
      </c>
      <c r="H87" s="22">
        <v>71</v>
      </c>
      <c r="I87" s="22">
        <v>54753</v>
      </c>
      <c r="J87" s="22">
        <v>4</v>
      </c>
      <c r="K87" s="22">
        <v>95</v>
      </c>
      <c r="L87" s="22">
        <v>106568</v>
      </c>
    </row>
    <row r="88" spans="1:12" x14ac:dyDescent="0.2">
      <c r="A88" s="23">
        <v>45111</v>
      </c>
      <c r="B88" s="24" t="s">
        <v>55</v>
      </c>
      <c r="C88" s="24" t="s">
        <v>9</v>
      </c>
      <c r="D88" s="22">
        <v>35</v>
      </c>
      <c r="E88" s="22">
        <v>582</v>
      </c>
      <c r="F88" s="22">
        <v>489606</v>
      </c>
      <c r="G88" s="22">
        <v>10</v>
      </c>
      <c r="H88" s="22">
        <v>132</v>
      </c>
      <c r="I88" s="22">
        <v>131499</v>
      </c>
      <c r="J88" s="22">
        <v>25</v>
      </c>
      <c r="K88" s="22">
        <v>450</v>
      </c>
      <c r="L88" s="22">
        <v>358107</v>
      </c>
    </row>
    <row r="89" spans="1:12" x14ac:dyDescent="0.2">
      <c r="A89" s="23">
        <v>45111</v>
      </c>
      <c r="B89" s="24" t="s">
        <v>55</v>
      </c>
      <c r="C89" s="24" t="s">
        <v>4</v>
      </c>
      <c r="D89" s="22">
        <v>57</v>
      </c>
      <c r="E89" s="22">
        <v>1084</v>
      </c>
      <c r="F89" s="22">
        <v>680523</v>
      </c>
      <c r="G89" s="22">
        <v>5</v>
      </c>
      <c r="H89" s="22">
        <v>135</v>
      </c>
      <c r="I89" s="22">
        <v>80438</v>
      </c>
      <c r="J89" s="22">
        <v>52</v>
      </c>
      <c r="K89" s="22">
        <v>949</v>
      </c>
      <c r="L89" s="22">
        <v>600085</v>
      </c>
    </row>
    <row r="90" spans="1:12" x14ac:dyDescent="0.2">
      <c r="A90" s="23">
        <v>45111</v>
      </c>
      <c r="B90" s="24" t="s">
        <v>55</v>
      </c>
      <c r="C90" s="24" t="s">
        <v>6</v>
      </c>
      <c r="D90" s="22">
        <v>48</v>
      </c>
      <c r="E90" s="22">
        <v>858</v>
      </c>
      <c r="F90" s="22">
        <v>713519</v>
      </c>
      <c r="G90" s="22">
        <v>3</v>
      </c>
      <c r="H90" s="22">
        <v>73</v>
      </c>
      <c r="I90" s="22">
        <v>51932</v>
      </c>
      <c r="J90" s="22">
        <v>45</v>
      </c>
      <c r="K90" s="22">
        <v>785</v>
      </c>
      <c r="L90" s="22">
        <v>661587</v>
      </c>
    </row>
    <row r="91" spans="1:12" x14ac:dyDescent="0.2">
      <c r="A91" s="23">
        <v>45111</v>
      </c>
      <c r="B91" s="24" t="s">
        <v>55</v>
      </c>
      <c r="C91" s="60" t="s">
        <v>10</v>
      </c>
      <c r="D91" s="22">
        <v>12</v>
      </c>
      <c r="E91" s="22">
        <v>88</v>
      </c>
      <c r="F91" s="22">
        <v>121603</v>
      </c>
      <c r="G91" s="22">
        <v>4</v>
      </c>
      <c r="H91" s="22">
        <v>30</v>
      </c>
      <c r="I91" s="22">
        <v>52791</v>
      </c>
      <c r="J91" s="22">
        <v>8</v>
      </c>
      <c r="K91" s="22">
        <v>58</v>
      </c>
      <c r="L91" s="22">
        <v>68812</v>
      </c>
    </row>
    <row r="92" spans="1:12" x14ac:dyDescent="0.2">
      <c r="A92" s="23">
        <v>45111</v>
      </c>
      <c r="B92" s="24" t="s">
        <v>55</v>
      </c>
      <c r="C92" s="25" t="s">
        <v>57</v>
      </c>
      <c r="D92" s="26">
        <f>SUM(D82:D91)</f>
        <v>207</v>
      </c>
      <c r="E92" s="26">
        <f t="shared" ref="E92" si="49">SUM(E82:E91)</f>
        <v>3487</v>
      </c>
      <c r="F92" s="26">
        <f t="shared" ref="F92" si="50">SUM(F82:F91)</f>
        <v>3086754</v>
      </c>
      <c r="G92" s="26">
        <f t="shared" ref="G92" si="51">SUM(G82:G91)</f>
        <v>32</v>
      </c>
      <c r="H92" s="26">
        <f t="shared" ref="H92" si="52">SUM(H82:H91)</f>
        <v>510</v>
      </c>
      <c r="I92" s="26">
        <f t="shared" ref="I92" si="53">SUM(I82:I91)</f>
        <v>511207</v>
      </c>
      <c r="J92" s="26">
        <f t="shared" ref="J92" si="54">SUM(J82:J91)</f>
        <v>175</v>
      </c>
      <c r="K92" s="26">
        <f t="shared" ref="K92" si="55">SUM(K82:K91)</f>
        <v>2977</v>
      </c>
      <c r="L92" s="26">
        <f t="shared" ref="L92" si="56">SUM(L82:L91)</f>
        <v>2575547</v>
      </c>
    </row>
    <row r="93" spans="1:12" x14ac:dyDescent="0.2">
      <c r="A93" s="23">
        <v>45111</v>
      </c>
      <c r="B93" s="61" t="s">
        <v>101</v>
      </c>
      <c r="C93" s="61" t="s">
        <v>2</v>
      </c>
      <c r="D93" s="62">
        <v>4</v>
      </c>
      <c r="E93" s="62">
        <v>95</v>
      </c>
      <c r="F93" s="62">
        <v>57702</v>
      </c>
      <c r="G93" s="62">
        <v>0</v>
      </c>
      <c r="H93" s="62">
        <v>0</v>
      </c>
      <c r="I93" s="62">
        <v>0</v>
      </c>
      <c r="J93" s="62">
        <v>4</v>
      </c>
      <c r="K93" s="62">
        <v>95</v>
      </c>
      <c r="L93" s="62">
        <v>57702</v>
      </c>
    </row>
    <row r="94" spans="1:12" x14ac:dyDescent="0.2">
      <c r="A94" s="23">
        <v>45111</v>
      </c>
      <c r="B94" s="61" t="s">
        <v>101</v>
      </c>
      <c r="C94" s="61" t="s">
        <v>3</v>
      </c>
      <c r="D94" s="62">
        <v>14</v>
      </c>
      <c r="E94" s="62">
        <v>259</v>
      </c>
      <c r="F94" s="62">
        <v>259858</v>
      </c>
      <c r="G94" s="62">
        <v>2</v>
      </c>
      <c r="H94" s="62">
        <v>45</v>
      </c>
      <c r="I94" s="62">
        <v>47970</v>
      </c>
      <c r="J94" s="62">
        <v>12</v>
      </c>
      <c r="K94" s="62">
        <v>214</v>
      </c>
      <c r="L94" s="62">
        <v>211888</v>
      </c>
    </row>
    <row r="95" spans="1:12" x14ac:dyDescent="0.2">
      <c r="A95" s="23">
        <v>45111</v>
      </c>
      <c r="B95" s="61" t="s">
        <v>101</v>
      </c>
      <c r="C95" s="61" t="s">
        <v>7</v>
      </c>
      <c r="D95" s="62">
        <v>19</v>
      </c>
      <c r="E95" s="62">
        <v>342</v>
      </c>
      <c r="F95" s="62">
        <v>214287</v>
      </c>
      <c r="G95" s="62">
        <v>0</v>
      </c>
      <c r="H95" s="62">
        <v>0</v>
      </c>
      <c r="I95" s="62">
        <v>0</v>
      </c>
      <c r="J95" s="62">
        <v>19</v>
      </c>
      <c r="K95" s="62">
        <v>342</v>
      </c>
      <c r="L95" s="62">
        <v>214287</v>
      </c>
    </row>
    <row r="96" spans="1:12" x14ac:dyDescent="0.2">
      <c r="A96" s="23">
        <v>45111</v>
      </c>
      <c r="B96" s="61" t="s">
        <v>101</v>
      </c>
      <c r="C96" s="61" t="s">
        <v>5</v>
      </c>
      <c r="D96" s="62">
        <v>5</v>
      </c>
      <c r="E96" s="62">
        <v>76</v>
      </c>
      <c r="F96" s="62">
        <v>83628</v>
      </c>
      <c r="G96" s="62">
        <v>4</v>
      </c>
      <c r="H96" s="62">
        <v>56</v>
      </c>
      <c r="I96" s="62">
        <v>68147</v>
      </c>
      <c r="J96" s="62">
        <v>1</v>
      </c>
      <c r="K96" s="62">
        <v>20</v>
      </c>
      <c r="L96" s="62">
        <v>15481</v>
      </c>
    </row>
    <row r="97" spans="1:12" x14ac:dyDescent="0.2">
      <c r="A97" s="23">
        <v>45111</v>
      </c>
      <c r="B97" s="61" t="s">
        <v>101</v>
      </c>
      <c r="C97" s="61" t="s">
        <v>100</v>
      </c>
      <c r="D97" s="62">
        <v>19</v>
      </c>
      <c r="E97" s="62">
        <v>225</v>
      </c>
      <c r="F97" s="62">
        <v>239458</v>
      </c>
      <c r="G97" s="62">
        <v>1</v>
      </c>
      <c r="H97" s="62">
        <v>4</v>
      </c>
      <c r="I97" s="62">
        <v>2288</v>
      </c>
      <c r="J97" s="62">
        <v>18</v>
      </c>
      <c r="K97" s="62">
        <v>221</v>
      </c>
      <c r="L97" s="62">
        <v>237170</v>
      </c>
    </row>
    <row r="98" spans="1:12" x14ac:dyDescent="0.2">
      <c r="A98" s="23">
        <v>45111</v>
      </c>
      <c r="B98" s="61" t="s">
        <v>101</v>
      </c>
      <c r="C98" s="61" t="s">
        <v>8</v>
      </c>
      <c r="D98" s="62">
        <v>5</v>
      </c>
      <c r="E98" s="62">
        <v>38</v>
      </c>
      <c r="F98" s="62">
        <v>100338</v>
      </c>
      <c r="G98" s="62">
        <v>2</v>
      </c>
      <c r="H98" s="62">
        <v>8</v>
      </c>
      <c r="I98" s="62">
        <v>51431</v>
      </c>
      <c r="J98" s="62">
        <v>3</v>
      </c>
      <c r="K98" s="62">
        <v>30</v>
      </c>
      <c r="L98" s="62">
        <v>48907</v>
      </c>
    </row>
    <row r="99" spans="1:12" x14ac:dyDescent="0.2">
      <c r="A99" s="23">
        <v>45111</v>
      </c>
      <c r="B99" s="61" t="s">
        <v>101</v>
      </c>
      <c r="C99" s="61" t="s">
        <v>9</v>
      </c>
      <c r="D99" s="62">
        <v>42</v>
      </c>
      <c r="E99" s="62">
        <v>688</v>
      </c>
      <c r="F99" s="62">
        <v>808783</v>
      </c>
      <c r="G99" s="62">
        <v>5</v>
      </c>
      <c r="H99" s="62">
        <v>84</v>
      </c>
      <c r="I99" s="62">
        <v>89220</v>
      </c>
      <c r="J99" s="62">
        <v>37</v>
      </c>
      <c r="K99" s="62">
        <v>604</v>
      </c>
      <c r="L99" s="62">
        <v>719563</v>
      </c>
    </row>
    <row r="100" spans="1:12" x14ac:dyDescent="0.2">
      <c r="A100" s="23">
        <v>45111</v>
      </c>
      <c r="B100" s="61" t="s">
        <v>101</v>
      </c>
      <c r="C100" s="61" t="s">
        <v>4</v>
      </c>
      <c r="D100" s="62">
        <v>70</v>
      </c>
      <c r="E100" s="62">
        <v>1105</v>
      </c>
      <c r="F100" s="62">
        <v>844084</v>
      </c>
      <c r="G100" s="62">
        <v>13</v>
      </c>
      <c r="H100" s="62">
        <v>145</v>
      </c>
      <c r="I100" s="62">
        <v>153005</v>
      </c>
      <c r="J100" s="62">
        <v>57</v>
      </c>
      <c r="K100" s="62">
        <v>960</v>
      </c>
      <c r="L100" s="62">
        <v>691079</v>
      </c>
    </row>
    <row r="101" spans="1:12" x14ac:dyDescent="0.2">
      <c r="A101" s="23">
        <v>45111</v>
      </c>
      <c r="B101" s="61" t="s">
        <v>101</v>
      </c>
      <c r="C101" s="61" t="s">
        <v>6</v>
      </c>
      <c r="D101" s="62">
        <v>59</v>
      </c>
      <c r="E101" s="62">
        <v>742</v>
      </c>
      <c r="F101" s="62">
        <v>530880</v>
      </c>
      <c r="G101" s="62">
        <v>3</v>
      </c>
      <c r="H101" s="62">
        <v>26</v>
      </c>
      <c r="I101" s="62">
        <v>12525</v>
      </c>
      <c r="J101" s="62">
        <v>56</v>
      </c>
      <c r="K101" s="62">
        <v>716</v>
      </c>
      <c r="L101" s="62">
        <v>518355</v>
      </c>
    </row>
    <row r="102" spans="1:12" x14ac:dyDescent="0.2">
      <c r="A102" s="23">
        <v>45111</v>
      </c>
      <c r="B102" s="61" t="s">
        <v>101</v>
      </c>
      <c r="C102" s="61" t="s">
        <v>10</v>
      </c>
      <c r="D102" s="62">
        <v>16</v>
      </c>
      <c r="E102" s="62">
        <v>106</v>
      </c>
      <c r="F102" s="62">
        <v>160132</v>
      </c>
      <c r="G102" s="62">
        <v>5</v>
      </c>
      <c r="H102" s="62">
        <v>44</v>
      </c>
      <c r="I102" s="62">
        <v>72160</v>
      </c>
      <c r="J102" s="62">
        <v>11</v>
      </c>
      <c r="K102" s="62">
        <v>62</v>
      </c>
      <c r="L102" s="62">
        <v>87972</v>
      </c>
    </row>
    <row r="103" spans="1:12" x14ac:dyDescent="0.2">
      <c r="A103" s="23">
        <v>45111</v>
      </c>
      <c r="B103" s="61" t="s">
        <v>101</v>
      </c>
      <c r="C103" s="25" t="s">
        <v>57</v>
      </c>
      <c r="D103" s="26">
        <f>SUM(D93:D102)</f>
        <v>253</v>
      </c>
      <c r="E103" s="26">
        <f t="shared" ref="E103" si="57">SUM(E93:E102)</f>
        <v>3676</v>
      </c>
      <c r="F103" s="26">
        <f t="shared" ref="F103" si="58">SUM(F93:F102)</f>
        <v>3299150</v>
      </c>
      <c r="G103" s="26">
        <f t="shared" ref="G103" si="59">SUM(G93:G102)</f>
        <v>35</v>
      </c>
      <c r="H103" s="26">
        <f t="shared" ref="H103" si="60">SUM(H93:H102)</f>
        <v>412</v>
      </c>
      <c r="I103" s="26">
        <f t="shared" ref="I103" si="61">SUM(I93:I102)</f>
        <v>496746</v>
      </c>
      <c r="J103" s="26">
        <f t="shared" ref="J103" si="62">SUM(J93:J102)</f>
        <v>218</v>
      </c>
      <c r="K103" s="26">
        <f t="shared" ref="K103" si="63">SUM(K93:K102)</f>
        <v>3264</v>
      </c>
      <c r="L103" s="26">
        <f t="shared" ref="L103" si="64">SUM(L93:L102)</f>
        <v>2802404</v>
      </c>
    </row>
    <row r="104" spans="1:12" x14ac:dyDescent="0.2">
      <c r="A104" s="94">
        <v>45111</v>
      </c>
      <c r="B104" s="66" t="s">
        <v>109</v>
      </c>
      <c r="C104" s="66" t="s">
        <v>2</v>
      </c>
      <c r="D104" s="93">
        <v>8</v>
      </c>
      <c r="E104" s="93">
        <v>139</v>
      </c>
      <c r="F104" s="93">
        <v>74648</v>
      </c>
      <c r="G104" s="93">
        <v>5</v>
      </c>
      <c r="H104" s="93">
        <v>25</v>
      </c>
      <c r="I104" s="93">
        <v>19886</v>
      </c>
      <c r="J104" s="93">
        <v>3</v>
      </c>
      <c r="K104" s="93">
        <v>114</v>
      </c>
      <c r="L104" s="93">
        <v>54762</v>
      </c>
    </row>
    <row r="105" spans="1:12" x14ac:dyDescent="0.2">
      <c r="A105" s="94">
        <v>45111</v>
      </c>
      <c r="B105" s="66" t="s">
        <v>109</v>
      </c>
      <c r="C105" s="66" t="s">
        <v>3</v>
      </c>
      <c r="D105" s="93">
        <v>12</v>
      </c>
      <c r="E105" s="93">
        <v>137</v>
      </c>
      <c r="F105" s="93">
        <v>272483</v>
      </c>
      <c r="G105" s="93">
        <v>3</v>
      </c>
      <c r="H105" s="93">
        <v>48</v>
      </c>
      <c r="I105" s="93">
        <v>41647</v>
      </c>
      <c r="J105" s="93">
        <v>9</v>
      </c>
      <c r="K105" s="93">
        <v>89</v>
      </c>
      <c r="L105" s="93">
        <v>230836</v>
      </c>
    </row>
    <row r="106" spans="1:12" x14ac:dyDescent="0.2">
      <c r="A106" s="94">
        <v>45111</v>
      </c>
      <c r="B106" s="66" t="s">
        <v>109</v>
      </c>
      <c r="C106" s="66" t="s">
        <v>7</v>
      </c>
      <c r="D106" s="93">
        <v>16</v>
      </c>
      <c r="E106" s="93">
        <v>326</v>
      </c>
      <c r="F106" s="93">
        <v>304714</v>
      </c>
      <c r="G106" s="93">
        <v>0</v>
      </c>
      <c r="H106" s="93">
        <v>0</v>
      </c>
      <c r="I106" s="93">
        <v>0</v>
      </c>
      <c r="J106" s="93">
        <v>16</v>
      </c>
      <c r="K106" s="93">
        <v>326</v>
      </c>
      <c r="L106" s="93">
        <v>304714</v>
      </c>
    </row>
    <row r="107" spans="1:12" x14ac:dyDescent="0.2">
      <c r="A107" s="94">
        <v>45111</v>
      </c>
      <c r="B107" s="66" t="s">
        <v>109</v>
      </c>
      <c r="C107" s="66" t="s">
        <v>5</v>
      </c>
      <c r="D107" s="93">
        <v>9</v>
      </c>
      <c r="E107" s="93">
        <v>97</v>
      </c>
      <c r="F107" s="93">
        <v>109176</v>
      </c>
      <c r="G107" s="93">
        <v>7</v>
      </c>
      <c r="H107" s="93">
        <v>94</v>
      </c>
      <c r="I107" s="93">
        <v>104820</v>
      </c>
      <c r="J107" s="93">
        <v>2</v>
      </c>
      <c r="K107" s="93">
        <v>3</v>
      </c>
      <c r="L107" s="93">
        <v>4356</v>
      </c>
    </row>
    <row r="108" spans="1:12" x14ac:dyDescent="0.2">
      <c r="A108" s="94">
        <v>45111</v>
      </c>
      <c r="B108" s="66" t="s">
        <v>109</v>
      </c>
      <c r="C108" s="66" t="s">
        <v>100</v>
      </c>
      <c r="D108" s="93">
        <v>25</v>
      </c>
      <c r="E108" s="93">
        <v>324</v>
      </c>
      <c r="F108" s="93">
        <v>403153</v>
      </c>
      <c r="G108" s="93">
        <v>3</v>
      </c>
      <c r="H108" s="93">
        <v>26</v>
      </c>
      <c r="I108" s="93">
        <v>36593</v>
      </c>
      <c r="J108" s="93">
        <v>22</v>
      </c>
      <c r="K108" s="93">
        <v>298</v>
      </c>
      <c r="L108" s="93">
        <v>366560</v>
      </c>
    </row>
    <row r="109" spans="1:12" x14ac:dyDescent="0.2">
      <c r="A109" s="94">
        <v>45111</v>
      </c>
      <c r="B109" s="66" t="s">
        <v>109</v>
      </c>
      <c r="C109" s="66" t="s">
        <v>8</v>
      </c>
      <c r="D109" s="93">
        <v>7</v>
      </c>
      <c r="E109" s="93">
        <v>49</v>
      </c>
      <c r="F109" s="93">
        <v>143365</v>
      </c>
      <c r="G109" s="93">
        <v>5</v>
      </c>
      <c r="H109" s="93">
        <v>43</v>
      </c>
      <c r="I109" s="93">
        <v>130356</v>
      </c>
      <c r="J109" s="93">
        <v>2</v>
      </c>
      <c r="K109" s="93">
        <v>6</v>
      </c>
      <c r="L109" s="93">
        <v>13009</v>
      </c>
    </row>
    <row r="110" spans="1:12" x14ac:dyDescent="0.2">
      <c r="A110" s="94">
        <v>45111</v>
      </c>
      <c r="B110" s="66" t="s">
        <v>109</v>
      </c>
      <c r="C110" s="66" t="s">
        <v>9</v>
      </c>
      <c r="D110" s="93">
        <v>37</v>
      </c>
      <c r="E110" s="93">
        <v>668</v>
      </c>
      <c r="F110" s="93">
        <v>569544</v>
      </c>
      <c r="G110" s="93">
        <v>10</v>
      </c>
      <c r="H110" s="93">
        <v>168</v>
      </c>
      <c r="I110" s="93">
        <v>204382</v>
      </c>
      <c r="J110" s="93">
        <v>27</v>
      </c>
      <c r="K110" s="93">
        <v>500</v>
      </c>
      <c r="L110" s="93">
        <v>365162</v>
      </c>
    </row>
    <row r="111" spans="1:12" x14ac:dyDescent="0.2">
      <c r="A111" s="94">
        <v>45111</v>
      </c>
      <c r="B111" s="66" t="s">
        <v>109</v>
      </c>
      <c r="C111" s="66" t="s">
        <v>4</v>
      </c>
      <c r="D111" s="93">
        <v>57</v>
      </c>
      <c r="E111" s="93">
        <v>694</v>
      </c>
      <c r="F111" s="93">
        <v>668525</v>
      </c>
      <c r="G111" s="93">
        <v>4</v>
      </c>
      <c r="H111" s="93">
        <v>40</v>
      </c>
      <c r="I111" s="93">
        <v>82805</v>
      </c>
      <c r="J111" s="93">
        <v>53</v>
      </c>
      <c r="K111" s="93">
        <v>654</v>
      </c>
      <c r="L111" s="93">
        <v>585720</v>
      </c>
    </row>
    <row r="112" spans="1:12" x14ac:dyDescent="0.2">
      <c r="A112" s="94">
        <v>45111</v>
      </c>
      <c r="B112" s="66" t="s">
        <v>109</v>
      </c>
      <c r="C112" s="66" t="s">
        <v>6</v>
      </c>
      <c r="D112" s="93">
        <v>71</v>
      </c>
      <c r="E112" s="93">
        <v>1273</v>
      </c>
      <c r="F112" s="93">
        <v>1094897</v>
      </c>
      <c r="G112" s="93">
        <v>3</v>
      </c>
      <c r="H112" s="93">
        <v>56</v>
      </c>
      <c r="I112" s="93">
        <v>26258</v>
      </c>
      <c r="J112" s="93">
        <v>68</v>
      </c>
      <c r="K112" s="93">
        <v>1217</v>
      </c>
      <c r="L112" s="93">
        <v>1068639</v>
      </c>
    </row>
    <row r="113" spans="1:12" x14ac:dyDescent="0.2">
      <c r="A113" s="94">
        <v>45111</v>
      </c>
      <c r="B113" s="66" t="s">
        <v>109</v>
      </c>
      <c r="C113" s="66" t="s">
        <v>10</v>
      </c>
      <c r="D113" s="93">
        <v>23</v>
      </c>
      <c r="E113" s="93">
        <v>159</v>
      </c>
      <c r="F113" s="93">
        <v>270859</v>
      </c>
      <c r="G113" s="93">
        <v>6</v>
      </c>
      <c r="H113" s="93">
        <v>44</v>
      </c>
      <c r="I113" s="93">
        <v>70153</v>
      </c>
      <c r="J113" s="93">
        <v>17</v>
      </c>
      <c r="K113" s="93">
        <v>115</v>
      </c>
      <c r="L113" s="93">
        <v>200706</v>
      </c>
    </row>
    <row r="114" spans="1:12" x14ac:dyDescent="0.2">
      <c r="A114" s="94">
        <v>45111</v>
      </c>
      <c r="B114" s="61" t="s">
        <v>101</v>
      </c>
      <c r="C114" s="25" t="s">
        <v>57</v>
      </c>
      <c r="D114" s="26">
        <f>SUM(D104:D113)</f>
        <v>265</v>
      </c>
      <c r="E114" s="26">
        <f t="shared" ref="E114:L114" si="65">SUM(E104:E113)</f>
        <v>3866</v>
      </c>
      <c r="F114" s="26">
        <f t="shared" si="65"/>
        <v>3911364</v>
      </c>
      <c r="G114" s="26">
        <f t="shared" si="65"/>
        <v>46</v>
      </c>
      <c r="H114" s="26">
        <f t="shared" si="65"/>
        <v>544</v>
      </c>
      <c r="I114" s="26">
        <f t="shared" si="65"/>
        <v>716900</v>
      </c>
      <c r="J114" s="26">
        <f t="shared" si="65"/>
        <v>219</v>
      </c>
      <c r="K114" s="26">
        <f t="shared" si="65"/>
        <v>3322</v>
      </c>
      <c r="L114" s="26">
        <f t="shared" si="65"/>
        <v>3194464</v>
      </c>
    </row>
  </sheetData>
  <mergeCells count="3">
    <mergeCell ref="G3:I3"/>
    <mergeCell ref="J3:L3"/>
    <mergeCell ref="D3: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5"/>
  <sheetViews>
    <sheetView workbookViewId="0">
      <pane xSplit="3" ySplit="5" topLeftCell="D102" activePane="bottomRight" state="frozen"/>
      <selection pane="topRight" activeCell="D1" sqref="D1"/>
      <selection pane="bottomLeft" activeCell="A7" sqref="A7"/>
      <selection pane="bottomRight" sqref="A1:M1"/>
    </sheetView>
  </sheetViews>
  <sheetFormatPr baseColWidth="10" defaultColWidth="9.140625" defaultRowHeight="14.25" x14ac:dyDescent="0.2"/>
  <cols>
    <col min="1" max="1" width="14.140625" style="1" bestFit="1" customWidth="1"/>
    <col min="2" max="2" width="11.42578125" style="1" customWidth="1"/>
    <col min="3" max="3" width="25.28515625" style="1" customWidth="1"/>
    <col min="4" max="4" width="5.5703125" style="1" customWidth="1"/>
    <col min="5" max="5" width="9" style="1" customWidth="1"/>
    <col min="6" max="6" width="5.5703125" style="1" customWidth="1"/>
    <col min="7" max="7" width="8.5703125" style="1" customWidth="1"/>
    <col min="8" max="8" width="5.5703125" style="1" customWidth="1"/>
    <col min="9" max="9" width="8.7109375" style="1" customWidth="1"/>
    <col min="10" max="10" width="5.5703125" style="1" customWidth="1"/>
    <col min="11" max="11" width="10.140625" style="1" bestFit="1" customWidth="1"/>
    <col min="12" max="12" width="5.5703125" style="1" customWidth="1"/>
    <col min="13" max="13" width="8.7109375" style="1" customWidth="1"/>
    <col min="14" max="14" width="5.5703125" style="1" customWidth="1"/>
    <col min="15" max="15" width="8.5703125" style="1" bestFit="1" customWidth="1"/>
    <col min="16" max="16" width="5.5703125" style="1" customWidth="1"/>
    <col min="17" max="17" width="8.5703125" style="1" bestFit="1" customWidth="1"/>
    <col min="18" max="18" width="5.5703125" style="1" customWidth="1"/>
    <col min="19" max="19" width="8.5703125" style="1" bestFit="1" customWidth="1"/>
    <col min="20" max="20" width="5.5703125" style="1" customWidth="1"/>
    <col min="21" max="21" width="8.5703125" style="1" bestFit="1" customWidth="1"/>
    <col min="22" max="22" width="5.5703125" style="1" customWidth="1"/>
    <col min="23" max="23" width="8.5703125" style="1" bestFit="1" customWidth="1"/>
    <col min="24" max="24" width="5.5703125" style="1" customWidth="1"/>
    <col min="25" max="25" width="8.5703125" style="1" bestFit="1" customWidth="1"/>
    <col min="26" max="26" width="5.5703125" style="1" customWidth="1"/>
    <col min="27" max="27" width="10.140625" style="1" bestFit="1" customWidth="1"/>
    <col min="28" max="16384" width="9.140625" style="1"/>
  </cols>
  <sheetData>
    <row r="1" spans="1:27" ht="18" x14ac:dyDescent="0.25">
      <c r="A1" s="88" t="s">
        <v>110</v>
      </c>
      <c r="B1" s="88"/>
      <c r="C1" s="88"/>
      <c r="D1" s="88"/>
      <c r="E1" s="88"/>
      <c r="F1" s="88"/>
      <c r="G1" s="88"/>
      <c r="H1" s="88"/>
      <c r="I1" s="88"/>
      <c r="J1" s="88"/>
      <c r="K1" s="88"/>
      <c r="L1" s="88"/>
      <c r="M1" s="88"/>
    </row>
    <row r="2" spans="1:27" ht="18" x14ac:dyDescent="0.25">
      <c r="A2" s="4" t="s">
        <v>30</v>
      </c>
      <c r="B2" s="4"/>
      <c r="C2" s="4"/>
      <c r="D2" s="4"/>
      <c r="E2" s="4"/>
      <c r="F2" s="4"/>
      <c r="G2" s="4"/>
      <c r="H2" s="4"/>
      <c r="I2" s="4"/>
      <c r="J2" s="4"/>
      <c r="K2" s="4"/>
      <c r="L2" s="4"/>
      <c r="M2" s="4"/>
    </row>
    <row r="3" spans="1:27" x14ac:dyDescent="0.2">
      <c r="A3" s="63"/>
      <c r="B3" s="63"/>
      <c r="C3" s="63"/>
      <c r="D3" s="85" t="s">
        <v>29</v>
      </c>
      <c r="E3" s="86"/>
      <c r="F3" s="86"/>
      <c r="G3" s="86"/>
      <c r="H3" s="86"/>
      <c r="I3" s="86"/>
      <c r="J3" s="86"/>
      <c r="K3" s="87"/>
      <c r="L3" s="85" t="s">
        <v>21</v>
      </c>
      <c r="M3" s="86"/>
      <c r="N3" s="86"/>
      <c r="O3" s="86"/>
      <c r="P3" s="86"/>
      <c r="Q3" s="86"/>
      <c r="R3" s="86"/>
      <c r="S3" s="87"/>
      <c r="T3" s="85" t="s">
        <v>22</v>
      </c>
      <c r="U3" s="86"/>
      <c r="V3" s="86"/>
      <c r="W3" s="86"/>
      <c r="X3" s="86"/>
      <c r="Y3" s="86"/>
      <c r="Z3" s="86"/>
      <c r="AA3" s="87"/>
    </row>
    <row r="4" spans="1:27" x14ac:dyDescent="0.2">
      <c r="A4" s="63"/>
      <c r="B4" s="63"/>
      <c r="C4" s="63"/>
      <c r="D4" s="85" t="s">
        <v>25</v>
      </c>
      <c r="E4" s="87"/>
      <c r="F4" s="85" t="s">
        <v>26</v>
      </c>
      <c r="G4" s="87"/>
      <c r="H4" s="85" t="s">
        <v>27</v>
      </c>
      <c r="I4" s="87"/>
      <c r="J4" s="85" t="s">
        <v>28</v>
      </c>
      <c r="K4" s="87"/>
      <c r="L4" s="85" t="s">
        <v>25</v>
      </c>
      <c r="M4" s="87"/>
      <c r="N4" s="85" t="s">
        <v>26</v>
      </c>
      <c r="O4" s="87"/>
      <c r="P4" s="85" t="s">
        <v>27</v>
      </c>
      <c r="Q4" s="87"/>
      <c r="R4" s="85" t="s">
        <v>28</v>
      </c>
      <c r="S4" s="87"/>
      <c r="T4" s="85" t="s">
        <v>25</v>
      </c>
      <c r="U4" s="87"/>
      <c r="V4" s="85" t="s">
        <v>26</v>
      </c>
      <c r="W4" s="87"/>
      <c r="X4" s="85" t="s">
        <v>27</v>
      </c>
      <c r="Y4" s="87"/>
      <c r="Z4" s="85" t="s">
        <v>28</v>
      </c>
      <c r="AA4" s="87"/>
    </row>
    <row r="5" spans="1:27" ht="42.75" x14ac:dyDescent="0.2">
      <c r="A5" s="27" t="s">
        <v>50</v>
      </c>
      <c r="B5" s="27" t="s">
        <v>23</v>
      </c>
      <c r="C5" s="28" t="s">
        <v>24</v>
      </c>
      <c r="D5" s="29" t="s">
        <v>53</v>
      </c>
      <c r="E5" s="30" t="s">
        <v>20</v>
      </c>
      <c r="F5" s="29" t="s">
        <v>53</v>
      </c>
      <c r="G5" s="30" t="s">
        <v>20</v>
      </c>
      <c r="H5" s="29" t="s">
        <v>53</v>
      </c>
      <c r="I5" s="30" t="s">
        <v>20</v>
      </c>
      <c r="J5" s="29" t="s">
        <v>53</v>
      </c>
      <c r="K5" s="30" t="s">
        <v>20</v>
      </c>
      <c r="L5" s="29" t="s">
        <v>53</v>
      </c>
      <c r="M5" s="30" t="s">
        <v>20</v>
      </c>
      <c r="N5" s="29" t="s">
        <v>53</v>
      </c>
      <c r="O5" s="30" t="s">
        <v>20</v>
      </c>
      <c r="P5" s="29" t="s">
        <v>53</v>
      </c>
      <c r="Q5" s="30" t="s">
        <v>20</v>
      </c>
      <c r="R5" s="29" t="s">
        <v>53</v>
      </c>
      <c r="S5" s="30" t="s">
        <v>20</v>
      </c>
      <c r="T5" s="29" t="s">
        <v>53</v>
      </c>
      <c r="U5" s="30" t="s">
        <v>20</v>
      </c>
      <c r="V5" s="29" t="s">
        <v>53</v>
      </c>
      <c r="W5" s="30" t="s">
        <v>20</v>
      </c>
      <c r="X5" s="29" t="s">
        <v>53</v>
      </c>
      <c r="Y5" s="30" t="s">
        <v>20</v>
      </c>
      <c r="Z5" s="29" t="s">
        <v>53</v>
      </c>
      <c r="AA5" s="30" t="s">
        <v>20</v>
      </c>
    </row>
    <row r="6" spans="1:27" x14ac:dyDescent="0.2">
      <c r="A6" s="31">
        <v>45111</v>
      </c>
      <c r="B6" s="32" t="s">
        <v>1</v>
      </c>
      <c r="C6" s="32" t="s">
        <v>2</v>
      </c>
      <c r="D6" s="17">
        <v>1</v>
      </c>
      <c r="E6" s="17">
        <v>3068</v>
      </c>
      <c r="F6" s="17">
        <v>7</v>
      </c>
      <c r="G6" s="17">
        <v>75583</v>
      </c>
      <c r="H6" s="17">
        <v>3</v>
      </c>
      <c r="I6" s="17">
        <v>32517</v>
      </c>
      <c r="J6" s="17">
        <v>0</v>
      </c>
      <c r="K6" s="17">
        <v>0</v>
      </c>
      <c r="L6" s="17">
        <v>0</v>
      </c>
      <c r="M6" s="17">
        <v>0</v>
      </c>
      <c r="N6" s="17">
        <v>2</v>
      </c>
      <c r="O6" s="17">
        <v>21656</v>
      </c>
      <c r="P6" s="17">
        <v>1</v>
      </c>
      <c r="Q6" s="17">
        <v>14041</v>
      </c>
      <c r="R6" s="17">
        <v>0</v>
      </c>
      <c r="S6" s="17">
        <v>0</v>
      </c>
      <c r="T6" s="17">
        <v>1</v>
      </c>
      <c r="U6" s="17">
        <v>3068</v>
      </c>
      <c r="V6" s="17">
        <v>5</v>
      </c>
      <c r="W6" s="17">
        <v>53927</v>
      </c>
      <c r="X6" s="17">
        <v>2</v>
      </c>
      <c r="Y6" s="17">
        <v>18476</v>
      </c>
      <c r="Z6" s="17">
        <v>0</v>
      </c>
      <c r="AA6" s="17">
        <v>0</v>
      </c>
    </row>
    <row r="7" spans="1:27" x14ac:dyDescent="0.2">
      <c r="A7" s="31">
        <v>45111</v>
      </c>
      <c r="B7" s="32" t="s">
        <v>1</v>
      </c>
      <c r="C7" s="32" t="s">
        <v>3</v>
      </c>
      <c r="D7" s="17">
        <v>1</v>
      </c>
      <c r="E7" s="17">
        <v>5829</v>
      </c>
      <c r="F7" s="17">
        <v>6</v>
      </c>
      <c r="G7" s="17">
        <v>104007</v>
      </c>
      <c r="H7" s="17">
        <v>4</v>
      </c>
      <c r="I7" s="17">
        <v>48170</v>
      </c>
      <c r="J7" s="17">
        <v>1</v>
      </c>
      <c r="K7" s="17">
        <v>23584</v>
      </c>
      <c r="L7" s="17">
        <v>0</v>
      </c>
      <c r="M7" s="17">
        <v>0</v>
      </c>
      <c r="N7" s="17">
        <v>2</v>
      </c>
      <c r="O7" s="17">
        <v>21247</v>
      </c>
      <c r="P7" s="17">
        <v>0</v>
      </c>
      <c r="Q7" s="17">
        <v>0</v>
      </c>
      <c r="R7" s="17">
        <v>0</v>
      </c>
      <c r="S7" s="17">
        <v>0</v>
      </c>
      <c r="T7" s="17">
        <v>1</v>
      </c>
      <c r="U7" s="17">
        <v>5829</v>
      </c>
      <c r="V7" s="17">
        <v>4</v>
      </c>
      <c r="W7" s="17">
        <v>82760</v>
      </c>
      <c r="X7" s="17">
        <v>4</v>
      </c>
      <c r="Y7" s="17">
        <v>48170</v>
      </c>
      <c r="Z7" s="17">
        <v>1</v>
      </c>
      <c r="AA7" s="17">
        <v>23584</v>
      </c>
    </row>
    <row r="8" spans="1:27" x14ac:dyDescent="0.2">
      <c r="A8" s="31">
        <v>45111</v>
      </c>
      <c r="B8" s="32" t="s">
        <v>1</v>
      </c>
      <c r="C8" s="32" t="s">
        <v>7</v>
      </c>
      <c r="D8" s="17">
        <v>3</v>
      </c>
      <c r="E8" s="17">
        <v>11360</v>
      </c>
      <c r="F8" s="17">
        <v>11</v>
      </c>
      <c r="G8" s="17">
        <v>74332</v>
      </c>
      <c r="H8" s="17">
        <v>8</v>
      </c>
      <c r="I8" s="17">
        <v>96104</v>
      </c>
      <c r="J8" s="17">
        <v>5</v>
      </c>
      <c r="K8" s="17">
        <v>178499</v>
      </c>
      <c r="L8" s="17">
        <v>2</v>
      </c>
      <c r="M8" s="17">
        <v>8304</v>
      </c>
      <c r="N8" s="17">
        <v>0</v>
      </c>
      <c r="O8" s="17">
        <v>0</v>
      </c>
      <c r="P8" s="17">
        <v>2</v>
      </c>
      <c r="Q8" s="17">
        <v>22047</v>
      </c>
      <c r="R8" s="17">
        <v>2</v>
      </c>
      <c r="S8" s="17">
        <v>73615</v>
      </c>
      <c r="T8" s="17">
        <v>1</v>
      </c>
      <c r="U8" s="17">
        <v>3056</v>
      </c>
      <c r="V8" s="17">
        <v>11</v>
      </c>
      <c r="W8" s="17">
        <v>74332</v>
      </c>
      <c r="X8" s="17">
        <v>6</v>
      </c>
      <c r="Y8" s="17">
        <v>74057</v>
      </c>
      <c r="Z8" s="17">
        <v>3</v>
      </c>
      <c r="AA8" s="17">
        <v>104884</v>
      </c>
    </row>
    <row r="9" spans="1:27" x14ac:dyDescent="0.2">
      <c r="A9" s="31">
        <v>45111</v>
      </c>
      <c r="B9" s="32" t="s">
        <v>1</v>
      </c>
      <c r="C9" s="32" t="s">
        <v>5</v>
      </c>
      <c r="D9" s="17">
        <v>1</v>
      </c>
      <c r="E9" s="17">
        <v>2914</v>
      </c>
      <c r="F9" s="17">
        <v>3</v>
      </c>
      <c r="G9" s="17">
        <v>27809</v>
      </c>
      <c r="H9" s="17">
        <v>0</v>
      </c>
      <c r="I9" s="17">
        <v>0</v>
      </c>
      <c r="J9" s="17">
        <v>1</v>
      </c>
      <c r="K9" s="17">
        <v>17036</v>
      </c>
      <c r="L9" s="17">
        <v>1</v>
      </c>
      <c r="M9" s="17">
        <v>2914</v>
      </c>
      <c r="N9" s="17">
        <v>3</v>
      </c>
      <c r="O9" s="17">
        <v>27809</v>
      </c>
      <c r="P9" s="17">
        <v>0</v>
      </c>
      <c r="Q9" s="17">
        <v>0</v>
      </c>
      <c r="R9" s="17">
        <v>1</v>
      </c>
      <c r="S9" s="17">
        <v>17036</v>
      </c>
      <c r="T9" s="17">
        <v>0</v>
      </c>
      <c r="U9" s="17">
        <v>0</v>
      </c>
      <c r="V9" s="17">
        <v>0</v>
      </c>
      <c r="W9" s="17">
        <v>0</v>
      </c>
      <c r="X9" s="17">
        <v>0</v>
      </c>
      <c r="Y9" s="17">
        <v>0</v>
      </c>
      <c r="Z9" s="17">
        <v>0</v>
      </c>
      <c r="AA9" s="17">
        <v>0</v>
      </c>
    </row>
    <row r="10" spans="1:27" x14ac:dyDescent="0.2">
      <c r="A10" s="31">
        <v>45111</v>
      </c>
      <c r="B10" s="32" t="s">
        <v>1</v>
      </c>
      <c r="C10" s="32" t="s">
        <v>100</v>
      </c>
      <c r="D10" s="17">
        <v>2</v>
      </c>
      <c r="E10" s="17">
        <v>20108</v>
      </c>
      <c r="F10" s="17">
        <v>6</v>
      </c>
      <c r="G10" s="17">
        <v>37427</v>
      </c>
      <c r="H10" s="17">
        <v>7</v>
      </c>
      <c r="I10" s="17">
        <v>84365</v>
      </c>
      <c r="J10" s="17">
        <v>10</v>
      </c>
      <c r="K10" s="17">
        <v>353645</v>
      </c>
      <c r="L10" s="17">
        <v>0</v>
      </c>
      <c r="M10" s="17">
        <v>0</v>
      </c>
      <c r="N10" s="17">
        <v>0</v>
      </c>
      <c r="O10" s="17">
        <v>0</v>
      </c>
      <c r="P10" s="17">
        <v>0</v>
      </c>
      <c r="Q10" s="17">
        <v>0</v>
      </c>
      <c r="R10" s="17">
        <v>1</v>
      </c>
      <c r="S10" s="17">
        <v>13397</v>
      </c>
      <c r="T10" s="17">
        <v>2</v>
      </c>
      <c r="U10" s="17">
        <v>20108</v>
      </c>
      <c r="V10" s="17">
        <v>6</v>
      </c>
      <c r="W10" s="17">
        <v>37427</v>
      </c>
      <c r="X10" s="17">
        <v>7</v>
      </c>
      <c r="Y10" s="17">
        <v>84365</v>
      </c>
      <c r="Z10" s="17">
        <v>9</v>
      </c>
      <c r="AA10" s="17">
        <v>340248</v>
      </c>
    </row>
    <row r="11" spans="1:27" x14ac:dyDescent="0.2">
      <c r="A11" s="31">
        <v>45111</v>
      </c>
      <c r="B11" s="32" t="s">
        <v>1</v>
      </c>
      <c r="C11" s="32" t="s">
        <v>8</v>
      </c>
      <c r="D11" s="17">
        <v>1</v>
      </c>
      <c r="E11" s="17">
        <v>3891</v>
      </c>
      <c r="F11" s="17">
        <v>2</v>
      </c>
      <c r="G11" s="17">
        <v>56401</v>
      </c>
      <c r="H11" s="17">
        <v>1</v>
      </c>
      <c r="I11" s="17">
        <v>9650</v>
      </c>
      <c r="J11" s="17">
        <v>2</v>
      </c>
      <c r="K11" s="17">
        <v>52895</v>
      </c>
      <c r="L11" s="17">
        <v>0</v>
      </c>
      <c r="M11" s="17">
        <v>0</v>
      </c>
      <c r="N11" s="17">
        <v>0</v>
      </c>
      <c r="O11" s="17">
        <v>0</v>
      </c>
      <c r="P11" s="17">
        <v>1</v>
      </c>
      <c r="Q11" s="17">
        <v>9650</v>
      </c>
      <c r="R11" s="17">
        <v>2</v>
      </c>
      <c r="S11" s="17">
        <v>52895</v>
      </c>
      <c r="T11" s="17">
        <v>1</v>
      </c>
      <c r="U11" s="17">
        <v>3891</v>
      </c>
      <c r="V11" s="17">
        <v>2</v>
      </c>
      <c r="W11" s="17">
        <v>56401</v>
      </c>
      <c r="X11" s="17">
        <v>0</v>
      </c>
      <c r="Y11" s="17">
        <v>0</v>
      </c>
      <c r="Z11" s="17">
        <v>0</v>
      </c>
      <c r="AA11" s="17">
        <v>0</v>
      </c>
    </row>
    <row r="12" spans="1:27" x14ac:dyDescent="0.2">
      <c r="A12" s="31">
        <v>45111</v>
      </c>
      <c r="B12" s="32" t="s">
        <v>1</v>
      </c>
      <c r="C12" s="32" t="s">
        <v>9</v>
      </c>
      <c r="D12" s="17">
        <v>5</v>
      </c>
      <c r="E12" s="17">
        <v>24785</v>
      </c>
      <c r="F12" s="17">
        <v>8</v>
      </c>
      <c r="G12" s="17">
        <v>87889</v>
      </c>
      <c r="H12" s="17">
        <v>8</v>
      </c>
      <c r="I12" s="17">
        <v>66430</v>
      </c>
      <c r="J12" s="17">
        <v>19</v>
      </c>
      <c r="K12" s="17">
        <v>690999</v>
      </c>
      <c r="L12" s="17">
        <v>2</v>
      </c>
      <c r="M12" s="17">
        <v>7413</v>
      </c>
      <c r="N12" s="17">
        <v>1</v>
      </c>
      <c r="O12" s="17">
        <v>4907</v>
      </c>
      <c r="P12" s="17">
        <v>3</v>
      </c>
      <c r="Q12" s="17">
        <v>29511</v>
      </c>
      <c r="R12" s="17">
        <v>6</v>
      </c>
      <c r="S12" s="17">
        <v>224612</v>
      </c>
      <c r="T12" s="17">
        <v>3</v>
      </c>
      <c r="U12" s="17">
        <v>17372</v>
      </c>
      <c r="V12" s="17">
        <v>7</v>
      </c>
      <c r="W12" s="17">
        <v>82982</v>
      </c>
      <c r="X12" s="17">
        <v>5</v>
      </c>
      <c r="Y12" s="17">
        <v>36919</v>
      </c>
      <c r="Z12" s="17">
        <v>13</v>
      </c>
      <c r="AA12" s="17">
        <v>466387</v>
      </c>
    </row>
    <row r="13" spans="1:27" x14ac:dyDescent="0.2">
      <c r="A13" s="31">
        <v>45111</v>
      </c>
      <c r="B13" s="32" t="s">
        <v>1</v>
      </c>
      <c r="C13" s="32" t="s">
        <v>4</v>
      </c>
      <c r="D13" s="17">
        <v>6</v>
      </c>
      <c r="E13" s="17">
        <v>15969</v>
      </c>
      <c r="F13" s="17">
        <v>6</v>
      </c>
      <c r="G13" s="17">
        <v>26963</v>
      </c>
      <c r="H13" s="17">
        <v>13</v>
      </c>
      <c r="I13" s="17">
        <v>112223</v>
      </c>
      <c r="J13" s="17">
        <v>14</v>
      </c>
      <c r="K13" s="17">
        <v>319542</v>
      </c>
      <c r="L13" s="17">
        <v>1</v>
      </c>
      <c r="M13" s="17">
        <v>3838</v>
      </c>
      <c r="N13" s="17">
        <v>1</v>
      </c>
      <c r="O13" s="17">
        <v>2285</v>
      </c>
      <c r="P13" s="17">
        <v>4</v>
      </c>
      <c r="Q13" s="17">
        <v>26853</v>
      </c>
      <c r="R13" s="17">
        <v>4</v>
      </c>
      <c r="S13" s="17">
        <v>101399</v>
      </c>
      <c r="T13" s="17">
        <v>5</v>
      </c>
      <c r="U13" s="17">
        <v>12131</v>
      </c>
      <c r="V13" s="17">
        <v>5</v>
      </c>
      <c r="W13" s="17">
        <v>24678</v>
      </c>
      <c r="X13" s="17">
        <v>9</v>
      </c>
      <c r="Y13" s="17">
        <v>85370</v>
      </c>
      <c r="Z13" s="17">
        <v>10</v>
      </c>
      <c r="AA13" s="17">
        <v>218143</v>
      </c>
    </row>
    <row r="14" spans="1:27" x14ac:dyDescent="0.2">
      <c r="A14" s="31">
        <v>45111</v>
      </c>
      <c r="B14" s="32" t="s">
        <v>1</v>
      </c>
      <c r="C14" s="32" t="s">
        <v>6</v>
      </c>
      <c r="D14" s="17">
        <v>11</v>
      </c>
      <c r="E14" s="17">
        <v>31013</v>
      </c>
      <c r="F14" s="17">
        <v>17</v>
      </c>
      <c r="G14" s="17">
        <v>151577</v>
      </c>
      <c r="H14" s="17">
        <v>18</v>
      </c>
      <c r="I14" s="17">
        <v>183940</v>
      </c>
      <c r="J14" s="17">
        <v>11</v>
      </c>
      <c r="K14" s="17">
        <v>227543</v>
      </c>
      <c r="L14" s="17">
        <v>0</v>
      </c>
      <c r="M14" s="17">
        <v>0</v>
      </c>
      <c r="N14" s="17">
        <v>3</v>
      </c>
      <c r="O14" s="17">
        <v>13077</v>
      </c>
      <c r="P14" s="17">
        <v>1</v>
      </c>
      <c r="Q14" s="17">
        <v>14104</v>
      </c>
      <c r="R14" s="17">
        <v>1</v>
      </c>
      <c r="S14" s="17">
        <v>35405</v>
      </c>
      <c r="T14" s="17">
        <v>11</v>
      </c>
      <c r="U14" s="17">
        <v>31013</v>
      </c>
      <c r="V14" s="17">
        <v>14</v>
      </c>
      <c r="W14" s="17">
        <v>138500</v>
      </c>
      <c r="X14" s="17">
        <v>17</v>
      </c>
      <c r="Y14" s="17">
        <v>169836</v>
      </c>
      <c r="Z14" s="17">
        <v>10</v>
      </c>
      <c r="AA14" s="17">
        <v>192138</v>
      </c>
    </row>
    <row r="15" spans="1:27" x14ac:dyDescent="0.2">
      <c r="A15" s="31">
        <v>45111</v>
      </c>
      <c r="B15" s="32" t="s">
        <v>1</v>
      </c>
      <c r="C15" s="32" t="s">
        <v>10</v>
      </c>
      <c r="D15" s="17">
        <v>5</v>
      </c>
      <c r="E15" s="17">
        <v>22757</v>
      </c>
      <c r="F15" s="17">
        <v>12</v>
      </c>
      <c r="G15" s="17">
        <v>74660</v>
      </c>
      <c r="H15" s="17">
        <v>1</v>
      </c>
      <c r="I15" s="17">
        <v>32473</v>
      </c>
      <c r="J15" s="17">
        <v>4</v>
      </c>
      <c r="K15" s="17">
        <v>134280</v>
      </c>
      <c r="L15" s="17">
        <v>1</v>
      </c>
      <c r="M15" s="17">
        <v>3824</v>
      </c>
      <c r="N15" s="17">
        <v>4</v>
      </c>
      <c r="O15" s="17">
        <v>24538</v>
      </c>
      <c r="P15" s="17">
        <v>0</v>
      </c>
      <c r="Q15" s="17">
        <v>0</v>
      </c>
      <c r="R15" s="17">
        <v>4</v>
      </c>
      <c r="S15" s="17">
        <v>134280</v>
      </c>
      <c r="T15" s="17">
        <v>4</v>
      </c>
      <c r="U15" s="17">
        <v>18933</v>
      </c>
      <c r="V15" s="17">
        <v>8</v>
      </c>
      <c r="W15" s="17">
        <v>50122</v>
      </c>
      <c r="X15" s="17">
        <v>1</v>
      </c>
      <c r="Y15" s="17">
        <v>32473</v>
      </c>
      <c r="Z15" s="17">
        <v>0</v>
      </c>
      <c r="AA15" s="17">
        <v>0</v>
      </c>
    </row>
    <row r="16" spans="1:27" x14ac:dyDescent="0.2">
      <c r="A16" s="23">
        <f>A15</f>
        <v>45111</v>
      </c>
      <c r="B16" s="24" t="str">
        <f>B15</f>
        <v>2013</v>
      </c>
      <c r="C16" s="25" t="s">
        <v>57</v>
      </c>
      <c r="D16" s="26">
        <f>SUM(D6:D15)</f>
        <v>36</v>
      </c>
      <c r="E16" s="26">
        <f t="shared" ref="E16:AA16" si="0">SUM(E6:E15)</f>
        <v>141694</v>
      </c>
      <c r="F16" s="26">
        <f t="shared" si="0"/>
        <v>78</v>
      </c>
      <c r="G16" s="26">
        <f t="shared" si="0"/>
        <v>716648</v>
      </c>
      <c r="H16" s="26">
        <f t="shared" si="0"/>
        <v>63</v>
      </c>
      <c r="I16" s="26">
        <f t="shared" si="0"/>
        <v>665872</v>
      </c>
      <c r="J16" s="26">
        <f t="shared" si="0"/>
        <v>67</v>
      </c>
      <c r="K16" s="26">
        <f t="shared" si="0"/>
        <v>1998023</v>
      </c>
      <c r="L16" s="26">
        <f t="shared" si="0"/>
        <v>7</v>
      </c>
      <c r="M16" s="26">
        <f t="shared" si="0"/>
        <v>26293</v>
      </c>
      <c r="N16" s="26">
        <f t="shared" si="0"/>
        <v>16</v>
      </c>
      <c r="O16" s="26">
        <f t="shared" si="0"/>
        <v>115519</v>
      </c>
      <c r="P16" s="26">
        <f t="shared" si="0"/>
        <v>12</v>
      </c>
      <c r="Q16" s="26">
        <f t="shared" si="0"/>
        <v>116206</v>
      </c>
      <c r="R16" s="26">
        <f t="shared" si="0"/>
        <v>21</v>
      </c>
      <c r="S16" s="26">
        <f t="shared" si="0"/>
        <v>652639</v>
      </c>
      <c r="T16" s="26">
        <f t="shared" si="0"/>
        <v>29</v>
      </c>
      <c r="U16" s="26">
        <f t="shared" si="0"/>
        <v>115401</v>
      </c>
      <c r="V16" s="26">
        <f t="shared" si="0"/>
        <v>62</v>
      </c>
      <c r="W16" s="26">
        <f t="shared" si="0"/>
        <v>601129</v>
      </c>
      <c r="X16" s="26">
        <f t="shared" si="0"/>
        <v>51</v>
      </c>
      <c r="Y16" s="26">
        <f t="shared" si="0"/>
        <v>549666</v>
      </c>
      <c r="Z16" s="26">
        <f t="shared" si="0"/>
        <v>46</v>
      </c>
      <c r="AA16" s="26">
        <f t="shared" si="0"/>
        <v>1345384</v>
      </c>
    </row>
    <row r="17" spans="1:27" x14ac:dyDescent="0.2">
      <c r="A17" s="31">
        <v>45111</v>
      </c>
      <c r="B17" s="32" t="s">
        <v>12</v>
      </c>
      <c r="C17" s="32" t="s">
        <v>2</v>
      </c>
      <c r="D17" s="17">
        <v>1</v>
      </c>
      <c r="E17" s="17">
        <v>3107</v>
      </c>
      <c r="F17" s="17">
        <v>0</v>
      </c>
      <c r="G17" s="17">
        <v>0</v>
      </c>
      <c r="H17" s="17">
        <v>2</v>
      </c>
      <c r="I17" s="17">
        <v>18728</v>
      </c>
      <c r="J17" s="17">
        <v>1</v>
      </c>
      <c r="K17" s="17">
        <v>31481</v>
      </c>
      <c r="L17" s="17">
        <v>0</v>
      </c>
      <c r="M17" s="17">
        <v>0</v>
      </c>
      <c r="N17" s="17">
        <v>0</v>
      </c>
      <c r="O17" s="17">
        <v>0</v>
      </c>
      <c r="P17" s="17">
        <v>1</v>
      </c>
      <c r="Q17" s="17">
        <v>12476</v>
      </c>
      <c r="R17" s="17">
        <v>0</v>
      </c>
      <c r="S17" s="17">
        <v>0</v>
      </c>
      <c r="T17" s="17">
        <v>1</v>
      </c>
      <c r="U17" s="17">
        <v>3107</v>
      </c>
      <c r="V17" s="17">
        <v>0</v>
      </c>
      <c r="W17" s="17">
        <v>0</v>
      </c>
      <c r="X17" s="17">
        <v>1</v>
      </c>
      <c r="Y17" s="17">
        <v>6252</v>
      </c>
      <c r="Z17" s="17">
        <v>1</v>
      </c>
      <c r="AA17" s="17">
        <v>31481</v>
      </c>
    </row>
    <row r="18" spans="1:27" x14ac:dyDescent="0.2">
      <c r="A18" s="31">
        <v>45111</v>
      </c>
      <c r="B18" s="32" t="s">
        <v>12</v>
      </c>
      <c r="C18" s="32" t="s">
        <v>3</v>
      </c>
      <c r="D18" s="17">
        <v>0</v>
      </c>
      <c r="E18" s="17">
        <v>0</v>
      </c>
      <c r="F18" s="17">
        <v>1</v>
      </c>
      <c r="G18" s="17">
        <v>5143</v>
      </c>
      <c r="H18" s="17">
        <v>4</v>
      </c>
      <c r="I18" s="17">
        <v>85573</v>
      </c>
      <c r="J18" s="17">
        <v>3</v>
      </c>
      <c r="K18" s="17">
        <v>78960</v>
      </c>
      <c r="L18" s="17">
        <v>0</v>
      </c>
      <c r="M18" s="17">
        <v>0</v>
      </c>
      <c r="N18" s="17">
        <v>0</v>
      </c>
      <c r="O18" s="17">
        <v>0</v>
      </c>
      <c r="P18" s="17">
        <v>3</v>
      </c>
      <c r="Q18" s="17">
        <v>73247</v>
      </c>
      <c r="R18" s="17">
        <v>1</v>
      </c>
      <c r="S18" s="17">
        <v>21863</v>
      </c>
      <c r="T18" s="17">
        <v>0</v>
      </c>
      <c r="U18" s="17">
        <v>0</v>
      </c>
      <c r="V18" s="17">
        <v>1</v>
      </c>
      <c r="W18" s="17">
        <v>5143</v>
      </c>
      <c r="X18" s="17">
        <v>1</v>
      </c>
      <c r="Y18" s="17">
        <v>12326</v>
      </c>
      <c r="Z18" s="17">
        <v>2</v>
      </c>
      <c r="AA18" s="17">
        <v>57097</v>
      </c>
    </row>
    <row r="19" spans="1:27" x14ac:dyDescent="0.2">
      <c r="A19" s="31">
        <v>45111</v>
      </c>
      <c r="B19" s="32" t="s">
        <v>12</v>
      </c>
      <c r="C19" s="32" t="s">
        <v>7</v>
      </c>
      <c r="D19" s="17">
        <v>1</v>
      </c>
      <c r="E19" s="17">
        <v>1558</v>
      </c>
      <c r="F19" s="17">
        <v>5</v>
      </c>
      <c r="G19" s="17">
        <v>37189</v>
      </c>
      <c r="H19" s="17">
        <v>1</v>
      </c>
      <c r="I19" s="17">
        <v>29120</v>
      </c>
      <c r="J19" s="17">
        <v>7</v>
      </c>
      <c r="K19" s="17">
        <v>231799</v>
      </c>
      <c r="L19" s="17">
        <v>0</v>
      </c>
      <c r="M19" s="17">
        <v>0</v>
      </c>
      <c r="N19" s="17">
        <v>1</v>
      </c>
      <c r="O19" s="17">
        <v>8972</v>
      </c>
      <c r="P19" s="17">
        <v>0</v>
      </c>
      <c r="Q19" s="17">
        <v>0</v>
      </c>
      <c r="R19" s="17">
        <v>0</v>
      </c>
      <c r="S19" s="17">
        <v>0</v>
      </c>
      <c r="T19" s="17">
        <v>1</v>
      </c>
      <c r="U19" s="17">
        <v>1558</v>
      </c>
      <c r="V19" s="17">
        <v>4</v>
      </c>
      <c r="W19" s="17">
        <v>28217</v>
      </c>
      <c r="X19" s="17">
        <v>1</v>
      </c>
      <c r="Y19" s="17">
        <v>29120</v>
      </c>
      <c r="Z19" s="17">
        <v>7</v>
      </c>
      <c r="AA19" s="17">
        <v>231799</v>
      </c>
    </row>
    <row r="20" spans="1:27" x14ac:dyDescent="0.2">
      <c r="A20" s="31">
        <v>45111</v>
      </c>
      <c r="B20" s="32" t="s">
        <v>12</v>
      </c>
      <c r="C20" s="32" t="s">
        <v>5</v>
      </c>
      <c r="D20" s="17">
        <v>0</v>
      </c>
      <c r="E20" s="17">
        <v>0</v>
      </c>
      <c r="F20" s="17">
        <v>2</v>
      </c>
      <c r="G20" s="17">
        <v>18005</v>
      </c>
      <c r="H20" s="17">
        <v>0</v>
      </c>
      <c r="I20" s="17">
        <v>0</v>
      </c>
      <c r="J20" s="17">
        <v>0</v>
      </c>
      <c r="K20" s="17">
        <v>0</v>
      </c>
      <c r="L20" s="17">
        <v>0</v>
      </c>
      <c r="M20" s="17">
        <v>0</v>
      </c>
      <c r="N20" s="17">
        <v>2</v>
      </c>
      <c r="O20" s="17">
        <v>18005</v>
      </c>
      <c r="P20" s="17">
        <v>0</v>
      </c>
      <c r="Q20" s="17">
        <v>0</v>
      </c>
      <c r="R20" s="17">
        <v>0</v>
      </c>
      <c r="S20" s="17">
        <v>0</v>
      </c>
      <c r="T20" s="17">
        <v>0</v>
      </c>
      <c r="U20" s="17">
        <v>0</v>
      </c>
      <c r="V20" s="17">
        <v>0</v>
      </c>
      <c r="W20" s="17">
        <v>0</v>
      </c>
      <c r="X20" s="17">
        <v>0</v>
      </c>
      <c r="Y20" s="17">
        <v>0</v>
      </c>
      <c r="Z20" s="17">
        <v>0</v>
      </c>
      <c r="AA20" s="17">
        <v>0</v>
      </c>
    </row>
    <row r="21" spans="1:27" x14ac:dyDescent="0.2">
      <c r="A21" s="31">
        <v>45111</v>
      </c>
      <c r="B21" s="32" t="s">
        <v>12</v>
      </c>
      <c r="C21" s="32" t="s">
        <v>100</v>
      </c>
      <c r="D21" s="17">
        <v>3</v>
      </c>
      <c r="E21" s="17">
        <v>16598</v>
      </c>
      <c r="F21" s="17">
        <v>2</v>
      </c>
      <c r="G21" s="17">
        <v>7173</v>
      </c>
      <c r="H21" s="17">
        <v>3</v>
      </c>
      <c r="I21" s="17">
        <v>29309</v>
      </c>
      <c r="J21" s="17">
        <v>4</v>
      </c>
      <c r="K21" s="17">
        <v>192407</v>
      </c>
      <c r="L21" s="17">
        <v>1</v>
      </c>
      <c r="M21" s="17">
        <v>4356</v>
      </c>
      <c r="N21" s="17">
        <v>0</v>
      </c>
      <c r="O21" s="17">
        <v>0</v>
      </c>
      <c r="P21" s="17">
        <v>1</v>
      </c>
      <c r="Q21" s="17">
        <v>12184</v>
      </c>
      <c r="R21" s="17">
        <v>2</v>
      </c>
      <c r="S21" s="17">
        <v>48491</v>
      </c>
      <c r="T21" s="17">
        <v>2</v>
      </c>
      <c r="U21" s="17">
        <v>12242</v>
      </c>
      <c r="V21" s="17">
        <v>2</v>
      </c>
      <c r="W21" s="17">
        <v>7173</v>
      </c>
      <c r="X21" s="17">
        <v>2</v>
      </c>
      <c r="Y21" s="17">
        <v>17125</v>
      </c>
      <c r="Z21" s="17">
        <v>2</v>
      </c>
      <c r="AA21" s="17">
        <v>143916</v>
      </c>
    </row>
    <row r="22" spans="1:27" x14ac:dyDescent="0.2">
      <c r="A22" s="31">
        <v>45111</v>
      </c>
      <c r="B22" s="32" t="s">
        <v>12</v>
      </c>
      <c r="C22" s="32" t="s">
        <v>8</v>
      </c>
      <c r="D22" s="17">
        <v>0</v>
      </c>
      <c r="E22" s="17">
        <v>0</v>
      </c>
      <c r="F22" s="17">
        <v>2</v>
      </c>
      <c r="G22" s="17">
        <v>68240</v>
      </c>
      <c r="H22" s="17">
        <v>0</v>
      </c>
      <c r="I22" s="17">
        <v>0</v>
      </c>
      <c r="J22" s="17">
        <v>2</v>
      </c>
      <c r="K22" s="17">
        <v>60839</v>
      </c>
      <c r="L22" s="17">
        <v>0</v>
      </c>
      <c r="M22" s="17">
        <v>0</v>
      </c>
      <c r="N22" s="17">
        <v>2</v>
      </c>
      <c r="O22" s="17">
        <v>68240</v>
      </c>
      <c r="P22" s="17">
        <v>0</v>
      </c>
      <c r="Q22" s="17">
        <v>0</v>
      </c>
      <c r="R22" s="17">
        <v>1</v>
      </c>
      <c r="S22" s="17">
        <v>31056</v>
      </c>
      <c r="T22" s="17">
        <v>0</v>
      </c>
      <c r="U22" s="17">
        <v>0</v>
      </c>
      <c r="V22" s="17">
        <v>0</v>
      </c>
      <c r="W22" s="17">
        <v>0</v>
      </c>
      <c r="X22" s="17">
        <v>0</v>
      </c>
      <c r="Y22" s="17">
        <v>0</v>
      </c>
      <c r="Z22" s="17">
        <v>1</v>
      </c>
      <c r="AA22" s="17">
        <v>29783</v>
      </c>
    </row>
    <row r="23" spans="1:27" x14ac:dyDescent="0.2">
      <c r="A23" s="31">
        <v>45111</v>
      </c>
      <c r="B23" s="32" t="s">
        <v>12</v>
      </c>
      <c r="C23" s="32" t="s">
        <v>9</v>
      </c>
      <c r="D23" s="17">
        <v>3</v>
      </c>
      <c r="E23" s="17">
        <v>8742</v>
      </c>
      <c r="F23" s="17">
        <v>4</v>
      </c>
      <c r="G23" s="17">
        <v>22593</v>
      </c>
      <c r="H23" s="17">
        <v>11</v>
      </c>
      <c r="I23" s="17">
        <v>117555</v>
      </c>
      <c r="J23" s="17">
        <v>18</v>
      </c>
      <c r="K23" s="17">
        <v>541234</v>
      </c>
      <c r="L23" s="17">
        <v>0</v>
      </c>
      <c r="M23" s="17">
        <v>0</v>
      </c>
      <c r="N23" s="17">
        <v>0</v>
      </c>
      <c r="O23" s="17">
        <v>0</v>
      </c>
      <c r="P23" s="17">
        <v>0</v>
      </c>
      <c r="Q23" s="17">
        <v>0</v>
      </c>
      <c r="R23" s="17">
        <v>3</v>
      </c>
      <c r="S23" s="17">
        <v>66062</v>
      </c>
      <c r="T23" s="17">
        <v>3</v>
      </c>
      <c r="U23" s="17">
        <v>8742</v>
      </c>
      <c r="V23" s="17">
        <v>4</v>
      </c>
      <c r="W23" s="17">
        <v>22593</v>
      </c>
      <c r="X23" s="17">
        <v>11</v>
      </c>
      <c r="Y23" s="17">
        <v>117555</v>
      </c>
      <c r="Z23" s="17">
        <v>15</v>
      </c>
      <c r="AA23" s="17">
        <v>475172</v>
      </c>
    </row>
    <row r="24" spans="1:27" x14ac:dyDescent="0.2">
      <c r="A24" s="31">
        <v>45111</v>
      </c>
      <c r="B24" s="32" t="s">
        <v>12</v>
      </c>
      <c r="C24" s="32" t="s">
        <v>4</v>
      </c>
      <c r="D24" s="17">
        <v>8</v>
      </c>
      <c r="E24" s="17">
        <v>19987</v>
      </c>
      <c r="F24" s="17">
        <v>12</v>
      </c>
      <c r="G24" s="17">
        <v>52675</v>
      </c>
      <c r="H24" s="17">
        <v>10</v>
      </c>
      <c r="I24" s="17">
        <v>82542</v>
      </c>
      <c r="J24" s="17">
        <v>18</v>
      </c>
      <c r="K24" s="17">
        <v>455717</v>
      </c>
      <c r="L24" s="17">
        <v>1</v>
      </c>
      <c r="M24" s="17">
        <v>2888</v>
      </c>
      <c r="N24" s="17">
        <v>1</v>
      </c>
      <c r="O24" s="17">
        <v>2585</v>
      </c>
      <c r="P24" s="17">
        <v>2</v>
      </c>
      <c r="Q24" s="17">
        <v>19207</v>
      </c>
      <c r="R24" s="17">
        <v>4</v>
      </c>
      <c r="S24" s="17">
        <v>122665</v>
      </c>
      <c r="T24" s="17">
        <v>7</v>
      </c>
      <c r="U24" s="17">
        <v>17099</v>
      </c>
      <c r="V24" s="17">
        <v>11</v>
      </c>
      <c r="W24" s="17">
        <v>50090</v>
      </c>
      <c r="X24" s="17">
        <v>8</v>
      </c>
      <c r="Y24" s="17">
        <v>63335</v>
      </c>
      <c r="Z24" s="17">
        <v>14</v>
      </c>
      <c r="AA24" s="17">
        <v>333052</v>
      </c>
    </row>
    <row r="25" spans="1:27" x14ac:dyDescent="0.2">
      <c r="A25" s="31">
        <v>45111</v>
      </c>
      <c r="B25" s="32" t="s">
        <v>12</v>
      </c>
      <c r="C25" s="32" t="s">
        <v>6</v>
      </c>
      <c r="D25" s="17">
        <v>6</v>
      </c>
      <c r="E25" s="17">
        <v>20549</v>
      </c>
      <c r="F25" s="17">
        <v>11</v>
      </c>
      <c r="G25" s="17">
        <v>49807</v>
      </c>
      <c r="H25" s="17">
        <v>6</v>
      </c>
      <c r="I25" s="17">
        <v>53723</v>
      </c>
      <c r="J25" s="17">
        <v>15</v>
      </c>
      <c r="K25" s="17">
        <v>270319</v>
      </c>
      <c r="L25" s="17">
        <v>0</v>
      </c>
      <c r="M25" s="17">
        <v>0</v>
      </c>
      <c r="N25" s="17">
        <v>1</v>
      </c>
      <c r="O25" s="17">
        <v>5903</v>
      </c>
      <c r="P25" s="17">
        <v>0</v>
      </c>
      <c r="Q25" s="17">
        <v>0</v>
      </c>
      <c r="R25" s="17">
        <v>0</v>
      </c>
      <c r="S25" s="17">
        <v>0</v>
      </c>
      <c r="T25" s="17">
        <v>6</v>
      </c>
      <c r="U25" s="17">
        <v>20549</v>
      </c>
      <c r="V25" s="17">
        <v>10</v>
      </c>
      <c r="W25" s="17">
        <v>43904</v>
      </c>
      <c r="X25" s="17">
        <v>6</v>
      </c>
      <c r="Y25" s="17">
        <v>53723</v>
      </c>
      <c r="Z25" s="17">
        <v>15</v>
      </c>
      <c r="AA25" s="17">
        <v>270319</v>
      </c>
    </row>
    <row r="26" spans="1:27" x14ac:dyDescent="0.2">
      <c r="A26" s="31">
        <v>45111</v>
      </c>
      <c r="B26" s="32" t="s">
        <v>12</v>
      </c>
      <c r="C26" s="32" t="s">
        <v>10</v>
      </c>
      <c r="D26" s="17">
        <v>2</v>
      </c>
      <c r="E26" s="17">
        <v>5771</v>
      </c>
      <c r="F26" s="17">
        <v>10</v>
      </c>
      <c r="G26" s="17">
        <v>73233</v>
      </c>
      <c r="H26" s="17">
        <v>2</v>
      </c>
      <c r="I26" s="17">
        <v>29565</v>
      </c>
      <c r="J26" s="17">
        <v>0</v>
      </c>
      <c r="K26" s="17">
        <v>0</v>
      </c>
      <c r="L26" s="17">
        <v>0</v>
      </c>
      <c r="M26" s="17">
        <v>0</v>
      </c>
      <c r="N26" s="17">
        <v>1</v>
      </c>
      <c r="O26" s="17">
        <v>7275</v>
      </c>
      <c r="P26" s="17">
        <v>2</v>
      </c>
      <c r="Q26" s="17">
        <v>29565</v>
      </c>
      <c r="R26" s="17">
        <v>0</v>
      </c>
      <c r="S26" s="17">
        <v>0</v>
      </c>
      <c r="T26" s="17">
        <v>2</v>
      </c>
      <c r="U26" s="17">
        <v>5771</v>
      </c>
      <c r="V26" s="17">
        <v>9</v>
      </c>
      <c r="W26" s="17">
        <v>65958</v>
      </c>
      <c r="X26" s="17">
        <v>0</v>
      </c>
      <c r="Y26" s="17">
        <v>0</v>
      </c>
      <c r="Z26" s="17">
        <v>0</v>
      </c>
      <c r="AA26" s="17">
        <v>0</v>
      </c>
    </row>
    <row r="27" spans="1:27" x14ac:dyDescent="0.2">
      <c r="A27" s="23">
        <f>A26</f>
        <v>45111</v>
      </c>
      <c r="B27" s="24" t="str">
        <f>B26</f>
        <v>2014</v>
      </c>
      <c r="C27" s="25" t="s">
        <v>57</v>
      </c>
      <c r="D27" s="26">
        <f>SUM(D17:D26)</f>
        <v>24</v>
      </c>
      <c r="E27" s="26">
        <f t="shared" ref="E27" si="1">SUM(E17:E26)</f>
        <v>76312</v>
      </c>
      <c r="F27" s="26">
        <f t="shared" ref="F27" si="2">SUM(F17:F26)</f>
        <v>49</v>
      </c>
      <c r="G27" s="26">
        <f t="shared" ref="G27" si="3">SUM(G17:G26)</f>
        <v>334058</v>
      </c>
      <c r="H27" s="26">
        <f t="shared" ref="H27" si="4">SUM(H17:H26)</f>
        <v>39</v>
      </c>
      <c r="I27" s="26">
        <f t="shared" ref="I27" si="5">SUM(I17:I26)</f>
        <v>446115</v>
      </c>
      <c r="J27" s="26">
        <f t="shared" ref="J27" si="6">SUM(J17:J26)</f>
        <v>68</v>
      </c>
      <c r="K27" s="26">
        <f t="shared" ref="K27" si="7">SUM(K17:K26)</f>
        <v>1862756</v>
      </c>
      <c r="L27" s="26">
        <f t="shared" ref="L27" si="8">SUM(L17:L26)</f>
        <v>2</v>
      </c>
      <c r="M27" s="26">
        <f t="shared" ref="M27" si="9">SUM(M17:M26)</f>
        <v>7244</v>
      </c>
      <c r="N27" s="26">
        <f t="shared" ref="N27" si="10">SUM(N17:N26)</f>
        <v>8</v>
      </c>
      <c r="O27" s="26">
        <f t="shared" ref="O27" si="11">SUM(O17:O26)</f>
        <v>110980</v>
      </c>
      <c r="P27" s="26">
        <f t="shared" ref="P27" si="12">SUM(P17:P26)</f>
        <v>9</v>
      </c>
      <c r="Q27" s="26">
        <f t="shared" ref="Q27" si="13">SUM(Q17:Q26)</f>
        <v>146679</v>
      </c>
      <c r="R27" s="26">
        <f t="shared" ref="R27" si="14">SUM(R17:R26)</f>
        <v>11</v>
      </c>
      <c r="S27" s="26">
        <f t="shared" ref="S27" si="15">SUM(S17:S26)</f>
        <v>290137</v>
      </c>
      <c r="T27" s="26">
        <f t="shared" ref="T27" si="16">SUM(T17:T26)</f>
        <v>22</v>
      </c>
      <c r="U27" s="26">
        <f t="shared" ref="U27" si="17">SUM(U17:U26)</f>
        <v>69068</v>
      </c>
      <c r="V27" s="26">
        <f t="shared" ref="V27" si="18">SUM(V17:V26)</f>
        <v>41</v>
      </c>
      <c r="W27" s="26">
        <f t="shared" ref="W27" si="19">SUM(W17:W26)</f>
        <v>223078</v>
      </c>
      <c r="X27" s="26">
        <f t="shared" ref="X27" si="20">SUM(X17:X26)</f>
        <v>30</v>
      </c>
      <c r="Y27" s="26">
        <f t="shared" ref="Y27" si="21">SUM(Y17:Y26)</f>
        <v>299436</v>
      </c>
      <c r="Z27" s="26">
        <f t="shared" ref="Z27" si="22">SUM(Z17:Z26)</f>
        <v>57</v>
      </c>
      <c r="AA27" s="26">
        <f t="shared" ref="AA27" si="23">SUM(AA17:AA26)</f>
        <v>1572619</v>
      </c>
    </row>
    <row r="28" spans="1:27" x14ac:dyDescent="0.2">
      <c r="A28" s="31">
        <v>45111</v>
      </c>
      <c r="B28" s="32" t="s">
        <v>13</v>
      </c>
      <c r="C28" s="32" t="s">
        <v>2</v>
      </c>
      <c r="D28" s="17">
        <v>0</v>
      </c>
      <c r="E28" s="17">
        <v>0</v>
      </c>
      <c r="F28" s="17">
        <v>3</v>
      </c>
      <c r="G28" s="17">
        <v>35082</v>
      </c>
      <c r="H28" s="17">
        <v>1</v>
      </c>
      <c r="I28" s="17">
        <v>13711</v>
      </c>
      <c r="J28" s="17">
        <v>2</v>
      </c>
      <c r="K28" s="17">
        <v>48292</v>
      </c>
      <c r="L28" s="17">
        <v>0</v>
      </c>
      <c r="M28" s="17">
        <v>0</v>
      </c>
      <c r="N28" s="17">
        <v>1</v>
      </c>
      <c r="O28" s="17">
        <v>6032</v>
      </c>
      <c r="P28" s="17">
        <v>0</v>
      </c>
      <c r="Q28" s="17">
        <v>0</v>
      </c>
      <c r="R28" s="17">
        <v>1</v>
      </c>
      <c r="S28" s="17">
        <v>18342</v>
      </c>
      <c r="T28" s="17">
        <v>0</v>
      </c>
      <c r="U28" s="17">
        <v>0</v>
      </c>
      <c r="V28" s="17">
        <v>2</v>
      </c>
      <c r="W28" s="17">
        <v>29050</v>
      </c>
      <c r="X28" s="17">
        <v>1</v>
      </c>
      <c r="Y28" s="17">
        <v>13711</v>
      </c>
      <c r="Z28" s="17">
        <v>1</v>
      </c>
      <c r="AA28" s="17">
        <v>29950</v>
      </c>
    </row>
    <row r="29" spans="1:27" x14ac:dyDescent="0.2">
      <c r="A29" s="31">
        <v>45111</v>
      </c>
      <c r="B29" s="32" t="s">
        <v>13</v>
      </c>
      <c r="C29" s="32" t="s">
        <v>3</v>
      </c>
      <c r="D29" s="17">
        <v>1</v>
      </c>
      <c r="E29" s="17">
        <v>7636</v>
      </c>
      <c r="F29" s="17">
        <v>3</v>
      </c>
      <c r="G29" s="17">
        <v>23556</v>
      </c>
      <c r="H29" s="17">
        <v>2</v>
      </c>
      <c r="I29" s="17">
        <v>39711</v>
      </c>
      <c r="J29" s="17">
        <v>2</v>
      </c>
      <c r="K29" s="17">
        <v>59101</v>
      </c>
      <c r="L29" s="17">
        <v>0</v>
      </c>
      <c r="M29" s="17">
        <v>0</v>
      </c>
      <c r="N29" s="17">
        <v>0</v>
      </c>
      <c r="O29" s="17">
        <v>0</v>
      </c>
      <c r="P29" s="17">
        <v>0</v>
      </c>
      <c r="Q29" s="17">
        <v>0</v>
      </c>
      <c r="R29" s="17">
        <v>0</v>
      </c>
      <c r="S29" s="17">
        <v>0</v>
      </c>
      <c r="T29" s="17">
        <v>1</v>
      </c>
      <c r="U29" s="17">
        <v>7636</v>
      </c>
      <c r="V29" s="17">
        <v>3</v>
      </c>
      <c r="W29" s="17">
        <v>23556</v>
      </c>
      <c r="X29" s="17">
        <v>2</v>
      </c>
      <c r="Y29" s="17">
        <v>39711</v>
      </c>
      <c r="Z29" s="17">
        <v>2</v>
      </c>
      <c r="AA29" s="17">
        <v>59101</v>
      </c>
    </row>
    <row r="30" spans="1:27" x14ac:dyDescent="0.2">
      <c r="A30" s="31">
        <v>45111</v>
      </c>
      <c r="B30" s="32" t="s">
        <v>13</v>
      </c>
      <c r="C30" s="32" t="s">
        <v>7</v>
      </c>
      <c r="D30" s="17">
        <v>3</v>
      </c>
      <c r="E30" s="17">
        <v>13408</v>
      </c>
      <c r="F30" s="17">
        <v>11</v>
      </c>
      <c r="G30" s="17">
        <v>92458</v>
      </c>
      <c r="H30" s="17">
        <v>1</v>
      </c>
      <c r="I30" s="17">
        <v>7422</v>
      </c>
      <c r="J30" s="17">
        <v>4</v>
      </c>
      <c r="K30" s="17">
        <v>313747</v>
      </c>
      <c r="L30" s="17">
        <v>1</v>
      </c>
      <c r="M30" s="17">
        <v>3418</v>
      </c>
      <c r="N30" s="17">
        <v>1</v>
      </c>
      <c r="O30" s="17">
        <v>7104</v>
      </c>
      <c r="P30" s="17">
        <v>0</v>
      </c>
      <c r="Q30" s="17">
        <v>0</v>
      </c>
      <c r="R30" s="17">
        <v>0</v>
      </c>
      <c r="S30" s="17">
        <v>0</v>
      </c>
      <c r="T30" s="17">
        <v>2</v>
      </c>
      <c r="U30" s="17">
        <v>9990</v>
      </c>
      <c r="V30" s="17">
        <v>10</v>
      </c>
      <c r="W30" s="17">
        <v>85354</v>
      </c>
      <c r="X30" s="17">
        <v>1</v>
      </c>
      <c r="Y30" s="17">
        <v>7422</v>
      </c>
      <c r="Z30" s="17">
        <v>4</v>
      </c>
      <c r="AA30" s="17">
        <v>313747</v>
      </c>
    </row>
    <row r="31" spans="1:27" x14ac:dyDescent="0.2">
      <c r="A31" s="31">
        <v>45111</v>
      </c>
      <c r="B31" s="32" t="s">
        <v>13</v>
      </c>
      <c r="C31" s="32" t="s">
        <v>5</v>
      </c>
      <c r="D31" s="17">
        <v>1</v>
      </c>
      <c r="E31" s="17">
        <v>92380</v>
      </c>
      <c r="F31" s="17">
        <v>1</v>
      </c>
      <c r="G31" s="17">
        <v>4486</v>
      </c>
      <c r="H31" s="17">
        <v>2</v>
      </c>
      <c r="I31" s="17">
        <v>30323</v>
      </c>
      <c r="J31" s="17">
        <v>0</v>
      </c>
      <c r="K31" s="17">
        <v>0</v>
      </c>
      <c r="L31" s="17">
        <v>0</v>
      </c>
      <c r="M31" s="17">
        <v>0</v>
      </c>
      <c r="N31" s="17">
        <v>1</v>
      </c>
      <c r="O31" s="17">
        <v>4486</v>
      </c>
      <c r="P31" s="17">
        <v>2</v>
      </c>
      <c r="Q31" s="17">
        <v>30323</v>
      </c>
      <c r="R31" s="17">
        <v>0</v>
      </c>
      <c r="S31" s="17">
        <v>0</v>
      </c>
      <c r="T31" s="17">
        <v>1</v>
      </c>
      <c r="U31" s="17">
        <v>92380</v>
      </c>
      <c r="V31" s="17">
        <v>0</v>
      </c>
      <c r="W31" s="17">
        <v>0</v>
      </c>
      <c r="X31" s="17">
        <v>0</v>
      </c>
      <c r="Y31" s="17">
        <v>0</v>
      </c>
      <c r="Z31" s="17">
        <v>0</v>
      </c>
      <c r="AA31" s="17">
        <v>0</v>
      </c>
    </row>
    <row r="32" spans="1:27" x14ac:dyDescent="0.2">
      <c r="A32" s="31">
        <v>45111</v>
      </c>
      <c r="B32" s="32" t="s">
        <v>13</v>
      </c>
      <c r="C32" s="32" t="s">
        <v>100</v>
      </c>
      <c r="D32" s="17">
        <v>2</v>
      </c>
      <c r="E32" s="17">
        <v>8974</v>
      </c>
      <c r="F32" s="17">
        <v>5</v>
      </c>
      <c r="G32" s="17">
        <v>50481</v>
      </c>
      <c r="H32" s="17">
        <v>7</v>
      </c>
      <c r="I32" s="17">
        <v>64969</v>
      </c>
      <c r="J32" s="17">
        <v>9</v>
      </c>
      <c r="K32" s="17">
        <v>259092</v>
      </c>
      <c r="L32" s="17">
        <v>0</v>
      </c>
      <c r="M32" s="17">
        <v>0</v>
      </c>
      <c r="N32" s="17">
        <v>1</v>
      </c>
      <c r="O32" s="17">
        <v>6750</v>
      </c>
      <c r="P32" s="17">
        <v>1</v>
      </c>
      <c r="Q32" s="17">
        <v>12704</v>
      </c>
      <c r="R32" s="17">
        <v>2</v>
      </c>
      <c r="S32" s="17">
        <v>51416</v>
      </c>
      <c r="T32" s="17">
        <v>2</v>
      </c>
      <c r="U32" s="17">
        <v>8974</v>
      </c>
      <c r="V32" s="17">
        <v>4</v>
      </c>
      <c r="W32" s="17">
        <v>43731</v>
      </c>
      <c r="X32" s="17">
        <v>6</v>
      </c>
      <c r="Y32" s="17">
        <v>52265</v>
      </c>
      <c r="Z32" s="17">
        <v>7</v>
      </c>
      <c r="AA32" s="17">
        <v>207676</v>
      </c>
    </row>
    <row r="33" spans="1:27" x14ac:dyDescent="0.2">
      <c r="A33" s="31">
        <v>45111</v>
      </c>
      <c r="B33" s="32" t="s">
        <v>13</v>
      </c>
      <c r="C33" s="32" t="s">
        <v>8</v>
      </c>
      <c r="D33" s="17">
        <v>1</v>
      </c>
      <c r="E33" s="17">
        <v>6442</v>
      </c>
      <c r="F33" s="17">
        <v>0</v>
      </c>
      <c r="G33" s="17">
        <v>0</v>
      </c>
      <c r="H33" s="17">
        <v>1</v>
      </c>
      <c r="I33" s="17">
        <v>16894</v>
      </c>
      <c r="J33" s="17">
        <v>0</v>
      </c>
      <c r="K33" s="17">
        <v>0</v>
      </c>
      <c r="L33" s="17">
        <v>0</v>
      </c>
      <c r="M33" s="17">
        <v>0</v>
      </c>
      <c r="N33" s="17">
        <v>0</v>
      </c>
      <c r="O33" s="17">
        <v>0</v>
      </c>
      <c r="P33" s="17">
        <v>1</v>
      </c>
      <c r="Q33" s="17">
        <v>16894</v>
      </c>
      <c r="R33" s="17">
        <v>0</v>
      </c>
      <c r="S33" s="17">
        <v>0</v>
      </c>
      <c r="T33" s="17">
        <v>1</v>
      </c>
      <c r="U33" s="17">
        <v>6442</v>
      </c>
      <c r="V33" s="17">
        <v>0</v>
      </c>
      <c r="W33" s="17">
        <v>0</v>
      </c>
      <c r="X33" s="17">
        <v>0</v>
      </c>
      <c r="Y33" s="17">
        <v>0</v>
      </c>
      <c r="Z33" s="17">
        <v>0</v>
      </c>
      <c r="AA33" s="17">
        <v>0</v>
      </c>
    </row>
    <row r="34" spans="1:27" x14ac:dyDescent="0.2">
      <c r="A34" s="31">
        <v>45111</v>
      </c>
      <c r="B34" s="32" t="s">
        <v>13</v>
      </c>
      <c r="C34" s="32" t="s">
        <v>9</v>
      </c>
      <c r="D34" s="17">
        <v>0</v>
      </c>
      <c r="E34" s="17">
        <v>0</v>
      </c>
      <c r="F34" s="17">
        <v>8</v>
      </c>
      <c r="G34" s="17">
        <v>127929</v>
      </c>
      <c r="H34" s="17">
        <v>13</v>
      </c>
      <c r="I34" s="17">
        <v>173535</v>
      </c>
      <c r="J34" s="17">
        <v>14</v>
      </c>
      <c r="K34" s="17">
        <v>436584</v>
      </c>
      <c r="L34" s="17">
        <v>0</v>
      </c>
      <c r="M34" s="17">
        <v>0</v>
      </c>
      <c r="N34" s="17">
        <v>2</v>
      </c>
      <c r="O34" s="17">
        <v>100665</v>
      </c>
      <c r="P34" s="17">
        <v>4</v>
      </c>
      <c r="Q34" s="17">
        <v>62836</v>
      </c>
      <c r="R34" s="17">
        <v>2</v>
      </c>
      <c r="S34" s="17">
        <v>76114</v>
      </c>
      <c r="T34" s="17">
        <v>0</v>
      </c>
      <c r="U34" s="17">
        <v>0</v>
      </c>
      <c r="V34" s="17">
        <v>6</v>
      </c>
      <c r="W34" s="17">
        <v>27264</v>
      </c>
      <c r="X34" s="17">
        <v>9</v>
      </c>
      <c r="Y34" s="17">
        <v>110699</v>
      </c>
      <c r="Z34" s="17">
        <v>12</v>
      </c>
      <c r="AA34" s="17">
        <v>360470</v>
      </c>
    </row>
    <row r="35" spans="1:27" x14ac:dyDescent="0.2">
      <c r="A35" s="31">
        <v>45111</v>
      </c>
      <c r="B35" s="32" t="s">
        <v>13</v>
      </c>
      <c r="C35" s="32" t="s">
        <v>4</v>
      </c>
      <c r="D35" s="17">
        <v>5</v>
      </c>
      <c r="E35" s="17">
        <v>17873</v>
      </c>
      <c r="F35" s="17">
        <v>5</v>
      </c>
      <c r="G35" s="17">
        <v>38182</v>
      </c>
      <c r="H35" s="17">
        <v>16</v>
      </c>
      <c r="I35" s="17">
        <v>149552</v>
      </c>
      <c r="J35" s="17">
        <v>22</v>
      </c>
      <c r="K35" s="17">
        <v>547971</v>
      </c>
      <c r="L35" s="17">
        <v>0</v>
      </c>
      <c r="M35" s="17">
        <v>0</v>
      </c>
      <c r="N35" s="17">
        <v>1</v>
      </c>
      <c r="O35" s="17">
        <v>22000</v>
      </c>
      <c r="P35" s="17">
        <v>3</v>
      </c>
      <c r="Q35" s="17">
        <v>26700</v>
      </c>
      <c r="R35" s="17">
        <v>6</v>
      </c>
      <c r="S35" s="17">
        <v>265174</v>
      </c>
      <c r="T35" s="17">
        <v>5</v>
      </c>
      <c r="U35" s="17">
        <v>17873</v>
      </c>
      <c r="V35" s="17">
        <v>4</v>
      </c>
      <c r="W35" s="17">
        <v>16182</v>
      </c>
      <c r="X35" s="17">
        <v>13</v>
      </c>
      <c r="Y35" s="17">
        <v>122852</v>
      </c>
      <c r="Z35" s="17">
        <v>16</v>
      </c>
      <c r="AA35" s="17">
        <v>282797</v>
      </c>
    </row>
    <row r="36" spans="1:27" x14ac:dyDescent="0.2">
      <c r="A36" s="31">
        <v>45111</v>
      </c>
      <c r="B36" s="32" t="s">
        <v>13</v>
      </c>
      <c r="C36" s="32" t="s">
        <v>6</v>
      </c>
      <c r="D36" s="17">
        <v>5</v>
      </c>
      <c r="E36" s="17">
        <v>15507</v>
      </c>
      <c r="F36" s="17">
        <v>9</v>
      </c>
      <c r="G36" s="17">
        <v>53206</v>
      </c>
      <c r="H36" s="17">
        <v>8</v>
      </c>
      <c r="I36" s="17">
        <v>73692</v>
      </c>
      <c r="J36" s="17">
        <v>16</v>
      </c>
      <c r="K36" s="17">
        <v>514589</v>
      </c>
      <c r="L36" s="17">
        <v>1</v>
      </c>
      <c r="M36" s="17">
        <v>2590</v>
      </c>
      <c r="N36" s="17">
        <v>1</v>
      </c>
      <c r="O36" s="17">
        <v>8430</v>
      </c>
      <c r="P36" s="17">
        <v>0</v>
      </c>
      <c r="Q36" s="17">
        <v>0</v>
      </c>
      <c r="R36" s="17">
        <v>0</v>
      </c>
      <c r="S36" s="17">
        <v>0</v>
      </c>
      <c r="T36" s="17">
        <v>4</v>
      </c>
      <c r="U36" s="17">
        <v>12917</v>
      </c>
      <c r="V36" s="17">
        <v>8</v>
      </c>
      <c r="W36" s="17">
        <v>44776</v>
      </c>
      <c r="X36" s="17">
        <v>8</v>
      </c>
      <c r="Y36" s="17">
        <v>73692</v>
      </c>
      <c r="Z36" s="17">
        <v>16</v>
      </c>
      <c r="AA36" s="17">
        <v>514589</v>
      </c>
    </row>
    <row r="37" spans="1:27" x14ac:dyDescent="0.2">
      <c r="A37" s="31">
        <v>45111</v>
      </c>
      <c r="B37" s="32" t="s">
        <v>13</v>
      </c>
      <c r="C37" s="32" t="s">
        <v>10</v>
      </c>
      <c r="D37" s="17">
        <v>2</v>
      </c>
      <c r="E37" s="17">
        <v>8349</v>
      </c>
      <c r="F37" s="17">
        <v>9</v>
      </c>
      <c r="G37" s="17">
        <v>109788</v>
      </c>
      <c r="H37" s="17">
        <v>3</v>
      </c>
      <c r="I37" s="17">
        <v>108840</v>
      </c>
      <c r="J37" s="17">
        <v>2</v>
      </c>
      <c r="K37" s="17">
        <v>33292</v>
      </c>
      <c r="L37" s="17">
        <v>0</v>
      </c>
      <c r="M37" s="17">
        <v>0</v>
      </c>
      <c r="N37" s="17">
        <v>4</v>
      </c>
      <c r="O37" s="17">
        <v>64819</v>
      </c>
      <c r="P37" s="17">
        <v>2</v>
      </c>
      <c r="Q37" s="17">
        <v>39498</v>
      </c>
      <c r="R37" s="17">
        <v>1</v>
      </c>
      <c r="S37" s="17">
        <v>7335</v>
      </c>
      <c r="T37" s="17">
        <v>2</v>
      </c>
      <c r="U37" s="17">
        <v>8349</v>
      </c>
      <c r="V37" s="17">
        <v>5</v>
      </c>
      <c r="W37" s="17">
        <v>44969</v>
      </c>
      <c r="X37" s="17">
        <v>1</v>
      </c>
      <c r="Y37" s="17">
        <v>69342</v>
      </c>
      <c r="Z37" s="17">
        <v>1</v>
      </c>
      <c r="AA37" s="17">
        <v>25957</v>
      </c>
    </row>
    <row r="38" spans="1:27" x14ac:dyDescent="0.2">
      <c r="A38" s="23">
        <f>A37</f>
        <v>45111</v>
      </c>
      <c r="B38" s="24" t="str">
        <f>B37</f>
        <v>2015</v>
      </c>
      <c r="C38" s="25" t="s">
        <v>57</v>
      </c>
      <c r="D38" s="26">
        <f>SUM(D28:D37)</f>
        <v>20</v>
      </c>
      <c r="E38" s="26">
        <f t="shared" ref="E38" si="24">SUM(E28:E37)</f>
        <v>170569</v>
      </c>
      <c r="F38" s="26">
        <f t="shared" ref="F38" si="25">SUM(F28:F37)</f>
        <v>54</v>
      </c>
      <c r="G38" s="26">
        <f t="shared" ref="G38" si="26">SUM(G28:G37)</f>
        <v>535168</v>
      </c>
      <c r="H38" s="26">
        <f t="shared" ref="H38" si="27">SUM(H28:H37)</f>
        <v>54</v>
      </c>
      <c r="I38" s="26">
        <f t="shared" ref="I38" si="28">SUM(I28:I37)</f>
        <v>678649</v>
      </c>
      <c r="J38" s="26">
        <f t="shared" ref="J38" si="29">SUM(J28:J37)</f>
        <v>71</v>
      </c>
      <c r="K38" s="26">
        <f t="shared" ref="K38" si="30">SUM(K28:K37)</f>
        <v>2212668</v>
      </c>
      <c r="L38" s="26">
        <f t="shared" ref="L38" si="31">SUM(L28:L37)</f>
        <v>2</v>
      </c>
      <c r="M38" s="26">
        <f t="shared" ref="M38" si="32">SUM(M28:M37)</f>
        <v>6008</v>
      </c>
      <c r="N38" s="26">
        <f t="shared" ref="N38" si="33">SUM(N28:N37)</f>
        <v>12</v>
      </c>
      <c r="O38" s="26">
        <f t="shared" ref="O38" si="34">SUM(O28:O37)</f>
        <v>220286</v>
      </c>
      <c r="P38" s="26">
        <f t="shared" ref="P38" si="35">SUM(P28:P37)</f>
        <v>13</v>
      </c>
      <c r="Q38" s="26">
        <f t="shared" ref="Q38" si="36">SUM(Q28:Q37)</f>
        <v>188955</v>
      </c>
      <c r="R38" s="26">
        <f t="shared" ref="R38" si="37">SUM(R28:R37)</f>
        <v>12</v>
      </c>
      <c r="S38" s="26">
        <f t="shared" ref="S38" si="38">SUM(S28:S37)</f>
        <v>418381</v>
      </c>
      <c r="T38" s="26">
        <f t="shared" ref="T38" si="39">SUM(T28:T37)</f>
        <v>18</v>
      </c>
      <c r="U38" s="26">
        <f t="shared" ref="U38" si="40">SUM(U28:U37)</f>
        <v>164561</v>
      </c>
      <c r="V38" s="26">
        <f t="shared" ref="V38" si="41">SUM(V28:V37)</f>
        <v>42</v>
      </c>
      <c r="W38" s="26">
        <f t="shared" ref="W38" si="42">SUM(W28:W37)</f>
        <v>314882</v>
      </c>
      <c r="X38" s="26">
        <f t="shared" ref="X38" si="43">SUM(X28:X37)</f>
        <v>41</v>
      </c>
      <c r="Y38" s="26">
        <f t="shared" ref="Y38" si="44">SUM(Y28:Y37)</f>
        <v>489694</v>
      </c>
      <c r="Z38" s="26">
        <f t="shared" ref="Z38" si="45">SUM(Z28:Z37)</f>
        <v>59</v>
      </c>
      <c r="AA38" s="26">
        <f t="shared" ref="AA38" si="46">SUM(AA28:AA37)</f>
        <v>1794287</v>
      </c>
    </row>
    <row r="39" spans="1:27" x14ac:dyDescent="0.2">
      <c r="A39" s="31">
        <v>45111</v>
      </c>
      <c r="B39" s="32" t="s">
        <v>14</v>
      </c>
      <c r="C39" s="32" t="s">
        <v>2</v>
      </c>
      <c r="D39" s="17">
        <v>1</v>
      </c>
      <c r="E39" s="17">
        <v>3447</v>
      </c>
      <c r="F39" s="17">
        <v>0</v>
      </c>
      <c r="G39" s="17">
        <v>0</v>
      </c>
      <c r="H39" s="17">
        <v>0</v>
      </c>
      <c r="I39" s="17">
        <v>0</v>
      </c>
      <c r="J39" s="17">
        <v>2</v>
      </c>
      <c r="K39" s="17">
        <v>66403</v>
      </c>
      <c r="L39" s="17">
        <v>1</v>
      </c>
      <c r="M39" s="17">
        <v>3447</v>
      </c>
      <c r="N39" s="17">
        <v>0</v>
      </c>
      <c r="O39" s="17">
        <v>0</v>
      </c>
      <c r="P39" s="17">
        <v>0</v>
      </c>
      <c r="Q39" s="17">
        <v>0</v>
      </c>
      <c r="R39" s="17">
        <v>1</v>
      </c>
      <c r="S39" s="17">
        <v>27351</v>
      </c>
      <c r="T39" s="17">
        <v>0</v>
      </c>
      <c r="U39" s="17">
        <v>0</v>
      </c>
      <c r="V39" s="17">
        <v>0</v>
      </c>
      <c r="W39" s="17">
        <v>0</v>
      </c>
      <c r="X39" s="17">
        <v>0</v>
      </c>
      <c r="Y39" s="17">
        <v>0</v>
      </c>
      <c r="Z39" s="17">
        <v>1</v>
      </c>
      <c r="AA39" s="17">
        <v>39052</v>
      </c>
    </row>
    <row r="40" spans="1:27" x14ac:dyDescent="0.2">
      <c r="A40" s="31">
        <v>45111</v>
      </c>
      <c r="B40" s="32" t="s">
        <v>14</v>
      </c>
      <c r="C40" s="32" t="s">
        <v>3</v>
      </c>
      <c r="D40" s="17">
        <v>0</v>
      </c>
      <c r="E40" s="17">
        <v>0</v>
      </c>
      <c r="F40" s="17">
        <v>5</v>
      </c>
      <c r="G40" s="17">
        <v>43098</v>
      </c>
      <c r="H40" s="17">
        <v>5</v>
      </c>
      <c r="I40" s="17">
        <v>72719</v>
      </c>
      <c r="J40" s="17">
        <v>0</v>
      </c>
      <c r="K40" s="17">
        <v>0</v>
      </c>
      <c r="L40" s="17">
        <v>0</v>
      </c>
      <c r="M40" s="17">
        <v>0</v>
      </c>
      <c r="N40" s="17">
        <v>1</v>
      </c>
      <c r="O40" s="17">
        <v>7640</v>
      </c>
      <c r="P40" s="17">
        <v>0</v>
      </c>
      <c r="Q40" s="17">
        <v>0</v>
      </c>
      <c r="R40" s="17">
        <v>0</v>
      </c>
      <c r="S40" s="17">
        <v>0</v>
      </c>
      <c r="T40" s="17">
        <v>0</v>
      </c>
      <c r="U40" s="17">
        <v>0</v>
      </c>
      <c r="V40" s="17">
        <v>4</v>
      </c>
      <c r="W40" s="17">
        <v>35458</v>
      </c>
      <c r="X40" s="17">
        <v>5</v>
      </c>
      <c r="Y40" s="17">
        <v>72719</v>
      </c>
      <c r="Z40" s="17">
        <v>0</v>
      </c>
      <c r="AA40" s="17">
        <v>0</v>
      </c>
    </row>
    <row r="41" spans="1:27" x14ac:dyDescent="0.2">
      <c r="A41" s="31">
        <v>45111</v>
      </c>
      <c r="B41" s="32" t="s">
        <v>14</v>
      </c>
      <c r="C41" s="32" t="s">
        <v>7</v>
      </c>
      <c r="D41" s="17">
        <v>5</v>
      </c>
      <c r="E41" s="17">
        <v>19694</v>
      </c>
      <c r="F41" s="17">
        <v>6</v>
      </c>
      <c r="G41" s="17">
        <v>31144</v>
      </c>
      <c r="H41" s="17">
        <v>4</v>
      </c>
      <c r="I41" s="17">
        <v>39081</v>
      </c>
      <c r="J41" s="17">
        <v>3</v>
      </c>
      <c r="K41" s="17">
        <v>280701</v>
      </c>
      <c r="L41" s="17">
        <v>0</v>
      </c>
      <c r="M41" s="17">
        <v>0</v>
      </c>
      <c r="N41" s="17">
        <v>0</v>
      </c>
      <c r="O41" s="17">
        <v>0</v>
      </c>
      <c r="P41" s="17">
        <v>0</v>
      </c>
      <c r="Q41" s="17">
        <v>0</v>
      </c>
      <c r="R41" s="17">
        <v>0</v>
      </c>
      <c r="S41" s="17">
        <v>0</v>
      </c>
      <c r="T41" s="17">
        <v>5</v>
      </c>
      <c r="U41" s="17">
        <v>19694</v>
      </c>
      <c r="V41" s="17">
        <v>6</v>
      </c>
      <c r="W41" s="17">
        <v>31144</v>
      </c>
      <c r="X41" s="17">
        <v>4</v>
      </c>
      <c r="Y41" s="17">
        <v>39081</v>
      </c>
      <c r="Z41" s="17">
        <v>3</v>
      </c>
      <c r="AA41" s="17">
        <v>280701</v>
      </c>
    </row>
    <row r="42" spans="1:27" x14ac:dyDescent="0.2">
      <c r="A42" s="31">
        <v>45111</v>
      </c>
      <c r="B42" s="32" t="s">
        <v>14</v>
      </c>
      <c r="C42" s="32" t="s">
        <v>5</v>
      </c>
      <c r="D42" s="17">
        <v>0</v>
      </c>
      <c r="E42" s="17">
        <v>0</v>
      </c>
      <c r="F42" s="17">
        <v>2</v>
      </c>
      <c r="G42" s="17">
        <v>17672</v>
      </c>
      <c r="H42" s="17">
        <v>2</v>
      </c>
      <c r="I42" s="17">
        <v>30595</v>
      </c>
      <c r="J42" s="17">
        <v>0</v>
      </c>
      <c r="K42" s="17">
        <v>0</v>
      </c>
      <c r="L42" s="17">
        <v>0</v>
      </c>
      <c r="M42" s="17">
        <v>0</v>
      </c>
      <c r="N42" s="17">
        <v>1</v>
      </c>
      <c r="O42" s="17">
        <v>10325</v>
      </c>
      <c r="P42" s="17">
        <v>2</v>
      </c>
      <c r="Q42" s="17">
        <v>30595</v>
      </c>
      <c r="R42" s="17">
        <v>0</v>
      </c>
      <c r="S42" s="17">
        <v>0</v>
      </c>
      <c r="T42" s="17">
        <v>0</v>
      </c>
      <c r="U42" s="17">
        <v>0</v>
      </c>
      <c r="V42" s="17">
        <v>1</v>
      </c>
      <c r="W42" s="17">
        <v>7347</v>
      </c>
      <c r="X42" s="17">
        <v>0</v>
      </c>
      <c r="Y42" s="17">
        <v>0</v>
      </c>
      <c r="Z42" s="17">
        <v>0</v>
      </c>
      <c r="AA42" s="17">
        <v>0</v>
      </c>
    </row>
    <row r="43" spans="1:27" x14ac:dyDescent="0.2">
      <c r="A43" s="31">
        <v>45111</v>
      </c>
      <c r="B43" s="32" t="s">
        <v>14</v>
      </c>
      <c r="C43" s="32" t="s">
        <v>100</v>
      </c>
      <c r="D43" s="17">
        <v>4</v>
      </c>
      <c r="E43" s="17">
        <v>16073</v>
      </c>
      <c r="F43" s="17">
        <v>3</v>
      </c>
      <c r="G43" s="17">
        <v>22620</v>
      </c>
      <c r="H43" s="17">
        <v>4</v>
      </c>
      <c r="I43" s="17">
        <v>64353</v>
      </c>
      <c r="J43" s="17">
        <v>7</v>
      </c>
      <c r="K43" s="17">
        <v>141469</v>
      </c>
      <c r="L43" s="17">
        <v>0</v>
      </c>
      <c r="M43" s="17">
        <v>0</v>
      </c>
      <c r="N43" s="17">
        <v>1</v>
      </c>
      <c r="O43" s="17">
        <v>4465</v>
      </c>
      <c r="P43" s="17">
        <v>1</v>
      </c>
      <c r="Q43" s="17">
        <v>15160</v>
      </c>
      <c r="R43" s="17">
        <v>1</v>
      </c>
      <c r="S43" s="17">
        <v>19477</v>
      </c>
      <c r="T43" s="17">
        <v>4</v>
      </c>
      <c r="U43" s="17">
        <v>16073</v>
      </c>
      <c r="V43" s="17">
        <v>2</v>
      </c>
      <c r="W43" s="17">
        <v>18155</v>
      </c>
      <c r="X43" s="17">
        <v>3</v>
      </c>
      <c r="Y43" s="17">
        <v>49193</v>
      </c>
      <c r="Z43" s="17">
        <v>6</v>
      </c>
      <c r="AA43" s="17">
        <v>121992</v>
      </c>
    </row>
    <row r="44" spans="1:27" x14ac:dyDescent="0.2">
      <c r="A44" s="31">
        <v>45111</v>
      </c>
      <c r="B44" s="32" t="s">
        <v>14</v>
      </c>
      <c r="C44" s="32" t="s">
        <v>8</v>
      </c>
      <c r="D44" s="17">
        <v>0</v>
      </c>
      <c r="E44" s="17">
        <v>0</v>
      </c>
      <c r="F44" s="17">
        <v>1</v>
      </c>
      <c r="G44" s="17">
        <v>5615</v>
      </c>
      <c r="H44" s="17">
        <v>0</v>
      </c>
      <c r="I44" s="17">
        <v>0</v>
      </c>
      <c r="J44" s="17">
        <v>1</v>
      </c>
      <c r="K44" s="17">
        <v>50817</v>
      </c>
      <c r="L44" s="17">
        <v>0</v>
      </c>
      <c r="M44" s="17">
        <v>0</v>
      </c>
      <c r="N44" s="17">
        <v>1</v>
      </c>
      <c r="O44" s="17">
        <v>5615</v>
      </c>
      <c r="P44" s="17">
        <v>0</v>
      </c>
      <c r="Q44" s="17">
        <v>0</v>
      </c>
      <c r="R44" s="17">
        <v>0</v>
      </c>
      <c r="S44" s="17">
        <v>0</v>
      </c>
      <c r="T44" s="17">
        <v>0</v>
      </c>
      <c r="U44" s="17">
        <v>0</v>
      </c>
      <c r="V44" s="17">
        <v>0</v>
      </c>
      <c r="W44" s="17">
        <v>0</v>
      </c>
      <c r="X44" s="17">
        <v>0</v>
      </c>
      <c r="Y44" s="17">
        <v>0</v>
      </c>
      <c r="Z44" s="17">
        <v>1</v>
      </c>
      <c r="AA44" s="17">
        <v>50817</v>
      </c>
    </row>
    <row r="45" spans="1:27" x14ac:dyDescent="0.2">
      <c r="A45" s="31">
        <v>45111</v>
      </c>
      <c r="B45" s="32" t="s">
        <v>14</v>
      </c>
      <c r="C45" s="32" t="s">
        <v>9</v>
      </c>
      <c r="D45" s="17">
        <v>0</v>
      </c>
      <c r="E45" s="17">
        <v>0</v>
      </c>
      <c r="F45" s="17">
        <v>9</v>
      </c>
      <c r="G45" s="17">
        <v>71344</v>
      </c>
      <c r="H45" s="17">
        <v>10</v>
      </c>
      <c r="I45" s="17">
        <v>143593</v>
      </c>
      <c r="J45" s="17">
        <v>16</v>
      </c>
      <c r="K45" s="17">
        <v>468182</v>
      </c>
      <c r="L45" s="17">
        <v>0</v>
      </c>
      <c r="M45" s="17">
        <v>0</v>
      </c>
      <c r="N45" s="17">
        <v>2</v>
      </c>
      <c r="O45" s="17">
        <v>35954</v>
      </c>
      <c r="P45" s="17">
        <v>3</v>
      </c>
      <c r="Q45" s="17">
        <v>39289</v>
      </c>
      <c r="R45" s="17">
        <v>5</v>
      </c>
      <c r="S45" s="17">
        <v>113655</v>
      </c>
      <c r="T45" s="17">
        <v>0</v>
      </c>
      <c r="U45" s="17">
        <v>0</v>
      </c>
      <c r="V45" s="17">
        <v>7</v>
      </c>
      <c r="W45" s="17">
        <v>35390</v>
      </c>
      <c r="X45" s="17">
        <v>7</v>
      </c>
      <c r="Y45" s="17">
        <v>104304</v>
      </c>
      <c r="Z45" s="17">
        <v>11</v>
      </c>
      <c r="AA45" s="17">
        <v>354527</v>
      </c>
    </row>
    <row r="46" spans="1:27" x14ac:dyDescent="0.2">
      <c r="A46" s="31">
        <v>45111</v>
      </c>
      <c r="B46" s="32" t="s">
        <v>14</v>
      </c>
      <c r="C46" s="32" t="s">
        <v>4</v>
      </c>
      <c r="D46" s="17">
        <v>3</v>
      </c>
      <c r="E46" s="17">
        <v>5922</v>
      </c>
      <c r="F46" s="17">
        <v>15</v>
      </c>
      <c r="G46" s="17">
        <v>86553</v>
      </c>
      <c r="H46" s="17">
        <v>13</v>
      </c>
      <c r="I46" s="17">
        <v>102693</v>
      </c>
      <c r="J46" s="17">
        <v>18</v>
      </c>
      <c r="K46" s="17">
        <v>527471</v>
      </c>
      <c r="L46" s="17">
        <v>0</v>
      </c>
      <c r="M46" s="17">
        <v>0</v>
      </c>
      <c r="N46" s="17">
        <v>5</v>
      </c>
      <c r="O46" s="17">
        <v>31423</v>
      </c>
      <c r="P46" s="17">
        <v>1</v>
      </c>
      <c r="Q46" s="17">
        <v>9593</v>
      </c>
      <c r="R46" s="17">
        <v>3</v>
      </c>
      <c r="S46" s="17">
        <v>95955</v>
      </c>
      <c r="T46" s="17">
        <v>3</v>
      </c>
      <c r="U46" s="17">
        <v>5922</v>
      </c>
      <c r="V46" s="17">
        <v>10</v>
      </c>
      <c r="W46" s="17">
        <v>55130</v>
      </c>
      <c r="X46" s="17">
        <v>12</v>
      </c>
      <c r="Y46" s="17">
        <v>93100</v>
      </c>
      <c r="Z46" s="17">
        <v>15</v>
      </c>
      <c r="AA46" s="17">
        <v>431516</v>
      </c>
    </row>
    <row r="47" spans="1:27" x14ac:dyDescent="0.2">
      <c r="A47" s="31">
        <v>45111</v>
      </c>
      <c r="B47" s="32" t="s">
        <v>14</v>
      </c>
      <c r="C47" s="32" t="s">
        <v>6</v>
      </c>
      <c r="D47" s="17">
        <v>2</v>
      </c>
      <c r="E47" s="17">
        <v>6366</v>
      </c>
      <c r="F47" s="17">
        <v>8</v>
      </c>
      <c r="G47" s="17">
        <v>37919</v>
      </c>
      <c r="H47" s="17">
        <v>9</v>
      </c>
      <c r="I47" s="17">
        <v>79108</v>
      </c>
      <c r="J47" s="17">
        <v>18</v>
      </c>
      <c r="K47" s="17">
        <v>486942</v>
      </c>
      <c r="L47" s="17">
        <v>1</v>
      </c>
      <c r="M47" s="17">
        <v>3254</v>
      </c>
      <c r="N47" s="17">
        <v>0</v>
      </c>
      <c r="O47" s="17">
        <v>0</v>
      </c>
      <c r="P47" s="17">
        <v>1</v>
      </c>
      <c r="Q47" s="17">
        <v>7861</v>
      </c>
      <c r="R47" s="17">
        <v>1</v>
      </c>
      <c r="S47" s="17">
        <v>57123</v>
      </c>
      <c r="T47" s="17">
        <v>1</v>
      </c>
      <c r="U47" s="17">
        <v>3112</v>
      </c>
      <c r="V47" s="17">
        <v>8</v>
      </c>
      <c r="W47" s="17">
        <v>37919</v>
      </c>
      <c r="X47" s="17">
        <v>8</v>
      </c>
      <c r="Y47" s="17">
        <v>71247</v>
      </c>
      <c r="Z47" s="17">
        <v>17</v>
      </c>
      <c r="AA47" s="17">
        <v>429819</v>
      </c>
    </row>
    <row r="48" spans="1:27" x14ac:dyDescent="0.2">
      <c r="A48" s="31">
        <v>45111</v>
      </c>
      <c r="B48" s="32" t="s">
        <v>14</v>
      </c>
      <c r="C48" s="32" t="s">
        <v>10</v>
      </c>
      <c r="D48" s="17">
        <v>4</v>
      </c>
      <c r="E48" s="17">
        <v>19237</v>
      </c>
      <c r="F48" s="17">
        <v>3</v>
      </c>
      <c r="G48" s="17">
        <v>37405</v>
      </c>
      <c r="H48" s="17">
        <v>1</v>
      </c>
      <c r="I48" s="17">
        <v>8783</v>
      </c>
      <c r="J48" s="17">
        <v>1</v>
      </c>
      <c r="K48" s="17">
        <v>33960</v>
      </c>
      <c r="L48" s="17">
        <v>1</v>
      </c>
      <c r="M48" s="17">
        <v>5306</v>
      </c>
      <c r="N48" s="17">
        <v>2</v>
      </c>
      <c r="O48" s="17">
        <v>31851</v>
      </c>
      <c r="P48" s="17">
        <v>0</v>
      </c>
      <c r="Q48" s="17">
        <v>0</v>
      </c>
      <c r="R48" s="17">
        <v>1</v>
      </c>
      <c r="S48" s="17">
        <v>33960</v>
      </c>
      <c r="T48" s="17">
        <v>3</v>
      </c>
      <c r="U48" s="17">
        <v>13931</v>
      </c>
      <c r="V48" s="17">
        <v>1</v>
      </c>
      <c r="W48" s="17">
        <v>5554</v>
      </c>
      <c r="X48" s="17">
        <v>1</v>
      </c>
      <c r="Y48" s="17">
        <v>8783</v>
      </c>
      <c r="Z48" s="17">
        <v>0</v>
      </c>
      <c r="AA48" s="17">
        <v>0</v>
      </c>
    </row>
    <row r="49" spans="1:27" x14ac:dyDescent="0.2">
      <c r="A49" s="23">
        <f>A48</f>
        <v>45111</v>
      </c>
      <c r="B49" s="24" t="str">
        <f>B48</f>
        <v>2016</v>
      </c>
      <c r="C49" s="25" t="s">
        <v>57</v>
      </c>
      <c r="D49" s="26">
        <f>SUM(D39:D48)</f>
        <v>19</v>
      </c>
      <c r="E49" s="26">
        <f t="shared" ref="E49" si="47">SUM(E39:E48)</f>
        <v>70739</v>
      </c>
      <c r="F49" s="26">
        <f t="shared" ref="F49" si="48">SUM(F39:F48)</f>
        <v>52</v>
      </c>
      <c r="G49" s="26">
        <f t="shared" ref="G49" si="49">SUM(G39:G48)</f>
        <v>353370</v>
      </c>
      <c r="H49" s="26">
        <f t="shared" ref="H49" si="50">SUM(H39:H48)</f>
        <v>48</v>
      </c>
      <c r="I49" s="26">
        <f t="shared" ref="I49" si="51">SUM(I39:I48)</f>
        <v>540925</v>
      </c>
      <c r="J49" s="26">
        <f t="shared" ref="J49" si="52">SUM(J39:J48)</f>
        <v>66</v>
      </c>
      <c r="K49" s="26">
        <f t="shared" ref="K49" si="53">SUM(K39:K48)</f>
        <v>2055945</v>
      </c>
      <c r="L49" s="26">
        <f t="shared" ref="L49" si="54">SUM(L39:L48)</f>
        <v>3</v>
      </c>
      <c r="M49" s="26">
        <f t="shared" ref="M49" si="55">SUM(M39:M48)</f>
        <v>12007</v>
      </c>
      <c r="N49" s="26">
        <f t="shared" ref="N49" si="56">SUM(N39:N48)</f>
        <v>13</v>
      </c>
      <c r="O49" s="26">
        <f t="shared" ref="O49" si="57">SUM(O39:O48)</f>
        <v>127273</v>
      </c>
      <c r="P49" s="26">
        <f t="shared" ref="P49" si="58">SUM(P39:P48)</f>
        <v>8</v>
      </c>
      <c r="Q49" s="26">
        <f t="shared" ref="Q49" si="59">SUM(Q39:Q48)</f>
        <v>102498</v>
      </c>
      <c r="R49" s="26">
        <f t="shared" ref="R49" si="60">SUM(R39:R48)</f>
        <v>12</v>
      </c>
      <c r="S49" s="26">
        <f t="shared" ref="S49" si="61">SUM(S39:S48)</f>
        <v>347521</v>
      </c>
      <c r="T49" s="26">
        <f t="shared" ref="T49" si="62">SUM(T39:T48)</f>
        <v>16</v>
      </c>
      <c r="U49" s="26">
        <f t="shared" ref="U49" si="63">SUM(U39:U48)</f>
        <v>58732</v>
      </c>
      <c r="V49" s="26">
        <f t="shared" ref="V49" si="64">SUM(V39:V48)</f>
        <v>39</v>
      </c>
      <c r="W49" s="26">
        <f t="shared" ref="W49" si="65">SUM(W39:W48)</f>
        <v>226097</v>
      </c>
      <c r="X49" s="26">
        <f t="shared" ref="X49" si="66">SUM(X39:X48)</f>
        <v>40</v>
      </c>
      <c r="Y49" s="26">
        <f t="shared" ref="Y49" si="67">SUM(Y39:Y48)</f>
        <v>438427</v>
      </c>
      <c r="Z49" s="26">
        <f t="shared" ref="Z49" si="68">SUM(Z39:Z48)</f>
        <v>54</v>
      </c>
      <c r="AA49" s="26">
        <f t="shared" ref="AA49" si="69">SUM(AA39:AA48)</f>
        <v>1708424</v>
      </c>
    </row>
    <row r="50" spans="1:27" x14ac:dyDescent="0.2">
      <c r="A50" s="31">
        <v>45111</v>
      </c>
      <c r="B50" s="32" t="s">
        <v>15</v>
      </c>
      <c r="C50" s="32" t="s">
        <v>2</v>
      </c>
      <c r="D50" s="17">
        <v>3</v>
      </c>
      <c r="E50" s="17">
        <v>122554</v>
      </c>
      <c r="F50" s="17">
        <v>1</v>
      </c>
      <c r="G50" s="17">
        <v>6358</v>
      </c>
      <c r="H50" s="17">
        <v>0</v>
      </c>
      <c r="I50" s="17">
        <v>0</v>
      </c>
      <c r="J50" s="17">
        <v>3</v>
      </c>
      <c r="K50" s="17">
        <v>60855</v>
      </c>
      <c r="L50" s="17">
        <v>1</v>
      </c>
      <c r="M50" s="17">
        <v>6221</v>
      </c>
      <c r="N50" s="17">
        <v>1</v>
      </c>
      <c r="O50" s="17">
        <v>6358</v>
      </c>
      <c r="P50" s="17">
        <v>0</v>
      </c>
      <c r="Q50" s="17">
        <v>0</v>
      </c>
      <c r="R50" s="17">
        <v>1</v>
      </c>
      <c r="S50" s="17">
        <v>25000</v>
      </c>
      <c r="T50" s="17">
        <v>2</v>
      </c>
      <c r="U50" s="17">
        <v>116333</v>
      </c>
      <c r="V50" s="17">
        <v>0</v>
      </c>
      <c r="W50" s="17">
        <v>0</v>
      </c>
      <c r="X50" s="17">
        <v>0</v>
      </c>
      <c r="Y50" s="17">
        <v>0</v>
      </c>
      <c r="Z50" s="17">
        <v>2</v>
      </c>
      <c r="AA50" s="17">
        <v>35855</v>
      </c>
    </row>
    <row r="51" spans="1:27" x14ac:dyDescent="0.2">
      <c r="A51" s="31">
        <v>45111</v>
      </c>
      <c r="B51" s="32" t="s">
        <v>15</v>
      </c>
      <c r="C51" s="32" t="s">
        <v>3</v>
      </c>
      <c r="D51" s="17">
        <v>1</v>
      </c>
      <c r="E51" s="17">
        <v>19588</v>
      </c>
      <c r="F51" s="17">
        <v>8</v>
      </c>
      <c r="G51" s="17">
        <v>141653</v>
      </c>
      <c r="H51" s="17">
        <v>2</v>
      </c>
      <c r="I51" s="17">
        <v>22568</v>
      </c>
      <c r="J51" s="17">
        <v>2</v>
      </c>
      <c r="K51" s="17">
        <v>65471</v>
      </c>
      <c r="L51" s="17">
        <v>1</v>
      </c>
      <c r="M51" s="17">
        <v>19588</v>
      </c>
      <c r="N51" s="17">
        <v>4</v>
      </c>
      <c r="O51" s="17">
        <v>106765</v>
      </c>
      <c r="P51" s="17">
        <v>0</v>
      </c>
      <c r="Q51" s="17">
        <v>0</v>
      </c>
      <c r="R51" s="17">
        <v>0</v>
      </c>
      <c r="S51" s="17">
        <v>0</v>
      </c>
      <c r="T51" s="17">
        <v>0</v>
      </c>
      <c r="U51" s="17">
        <v>0</v>
      </c>
      <c r="V51" s="17">
        <v>4</v>
      </c>
      <c r="W51" s="17">
        <v>34888</v>
      </c>
      <c r="X51" s="17">
        <v>2</v>
      </c>
      <c r="Y51" s="17">
        <v>22568</v>
      </c>
      <c r="Z51" s="17">
        <v>2</v>
      </c>
      <c r="AA51" s="17">
        <v>65471</v>
      </c>
    </row>
    <row r="52" spans="1:27" x14ac:dyDescent="0.2">
      <c r="A52" s="31">
        <v>45111</v>
      </c>
      <c r="B52" s="32" t="s">
        <v>15</v>
      </c>
      <c r="C52" s="32" t="s">
        <v>7</v>
      </c>
      <c r="D52" s="17">
        <v>4</v>
      </c>
      <c r="E52" s="17">
        <v>30178</v>
      </c>
      <c r="F52" s="17">
        <v>8</v>
      </c>
      <c r="G52" s="17">
        <v>100688</v>
      </c>
      <c r="H52" s="17">
        <v>3</v>
      </c>
      <c r="I52" s="17">
        <v>43243</v>
      </c>
      <c r="J52" s="17">
        <v>9</v>
      </c>
      <c r="K52" s="17">
        <v>388065</v>
      </c>
      <c r="L52" s="17">
        <v>1</v>
      </c>
      <c r="M52" s="17">
        <v>11330</v>
      </c>
      <c r="N52" s="17">
        <v>0</v>
      </c>
      <c r="O52" s="17">
        <v>0</v>
      </c>
      <c r="P52" s="17">
        <v>0</v>
      </c>
      <c r="Q52" s="17">
        <v>0</v>
      </c>
      <c r="R52" s="17">
        <v>2</v>
      </c>
      <c r="S52" s="17">
        <v>92916</v>
      </c>
      <c r="T52" s="17">
        <v>3</v>
      </c>
      <c r="U52" s="17">
        <v>18848</v>
      </c>
      <c r="V52" s="17">
        <v>8</v>
      </c>
      <c r="W52" s="17">
        <v>100688</v>
      </c>
      <c r="X52" s="17">
        <v>3</v>
      </c>
      <c r="Y52" s="17">
        <v>43243</v>
      </c>
      <c r="Z52" s="17">
        <v>7</v>
      </c>
      <c r="AA52" s="17">
        <v>295149</v>
      </c>
    </row>
    <row r="53" spans="1:27" x14ac:dyDescent="0.2">
      <c r="A53" s="31">
        <v>45111</v>
      </c>
      <c r="B53" s="32" t="s">
        <v>15</v>
      </c>
      <c r="C53" s="32" t="s">
        <v>5</v>
      </c>
      <c r="D53" s="17">
        <v>2</v>
      </c>
      <c r="E53" s="17">
        <v>28169</v>
      </c>
      <c r="F53" s="17">
        <v>1</v>
      </c>
      <c r="G53" s="17">
        <v>6359</v>
      </c>
      <c r="H53" s="17">
        <v>2</v>
      </c>
      <c r="I53" s="17">
        <v>35775</v>
      </c>
      <c r="J53" s="17">
        <v>1</v>
      </c>
      <c r="K53" s="17">
        <v>25121</v>
      </c>
      <c r="L53" s="17">
        <v>2</v>
      </c>
      <c r="M53" s="17">
        <v>28169</v>
      </c>
      <c r="N53" s="17">
        <v>1</v>
      </c>
      <c r="O53" s="17">
        <v>6359</v>
      </c>
      <c r="P53" s="17">
        <v>2</v>
      </c>
      <c r="Q53" s="17">
        <v>35775</v>
      </c>
      <c r="R53" s="17">
        <v>1</v>
      </c>
      <c r="S53" s="17">
        <v>25121</v>
      </c>
      <c r="T53" s="17">
        <v>0</v>
      </c>
      <c r="U53" s="17">
        <v>0</v>
      </c>
      <c r="V53" s="17">
        <v>0</v>
      </c>
      <c r="W53" s="17">
        <v>0</v>
      </c>
      <c r="X53" s="17">
        <v>0</v>
      </c>
      <c r="Y53" s="17">
        <v>0</v>
      </c>
      <c r="Z53" s="17">
        <v>0</v>
      </c>
      <c r="AA53" s="17">
        <v>0</v>
      </c>
    </row>
    <row r="54" spans="1:27" x14ac:dyDescent="0.2">
      <c r="A54" s="31">
        <v>45111</v>
      </c>
      <c r="B54" s="32" t="s">
        <v>15</v>
      </c>
      <c r="C54" s="32" t="s">
        <v>100</v>
      </c>
      <c r="D54" s="17">
        <v>2</v>
      </c>
      <c r="E54" s="17">
        <v>7514</v>
      </c>
      <c r="F54" s="17">
        <v>5</v>
      </c>
      <c r="G54" s="17">
        <v>57165</v>
      </c>
      <c r="H54" s="17">
        <v>5</v>
      </c>
      <c r="I54" s="17">
        <v>56293</v>
      </c>
      <c r="J54" s="17">
        <v>8</v>
      </c>
      <c r="K54" s="17">
        <v>198677</v>
      </c>
      <c r="L54" s="17">
        <v>1</v>
      </c>
      <c r="M54" s="17">
        <v>1896</v>
      </c>
      <c r="N54" s="17">
        <v>2</v>
      </c>
      <c r="O54" s="17">
        <v>14062</v>
      </c>
      <c r="P54" s="17">
        <v>1</v>
      </c>
      <c r="Q54" s="17">
        <v>15387</v>
      </c>
      <c r="R54" s="17">
        <v>0</v>
      </c>
      <c r="S54" s="17">
        <v>0</v>
      </c>
      <c r="T54" s="17">
        <v>1</v>
      </c>
      <c r="U54" s="17">
        <v>5618</v>
      </c>
      <c r="V54" s="17">
        <v>3</v>
      </c>
      <c r="W54" s="17">
        <v>43103</v>
      </c>
      <c r="X54" s="17">
        <v>4</v>
      </c>
      <c r="Y54" s="17">
        <v>40906</v>
      </c>
      <c r="Z54" s="17">
        <v>8</v>
      </c>
      <c r="AA54" s="17">
        <v>198677</v>
      </c>
    </row>
    <row r="55" spans="1:27" x14ac:dyDescent="0.2">
      <c r="A55" s="31">
        <v>45111</v>
      </c>
      <c r="B55" s="32" t="s">
        <v>15</v>
      </c>
      <c r="C55" s="32" t="s">
        <v>8</v>
      </c>
      <c r="D55" s="17">
        <v>1</v>
      </c>
      <c r="E55" s="17">
        <v>14912</v>
      </c>
      <c r="F55" s="17">
        <v>2</v>
      </c>
      <c r="G55" s="17">
        <v>14588</v>
      </c>
      <c r="H55" s="17">
        <v>0</v>
      </c>
      <c r="I55" s="17">
        <v>0</v>
      </c>
      <c r="J55" s="17">
        <v>2</v>
      </c>
      <c r="K55" s="17">
        <v>51073</v>
      </c>
      <c r="L55" s="17">
        <v>1</v>
      </c>
      <c r="M55" s="17">
        <v>14912</v>
      </c>
      <c r="N55" s="17">
        <v>2</v>
      </c>
      <c r="O55" s="17">
        <v>14588</v>
      </c>
      <c r="P55" s="17">
        <v>0</v>
      </c>
      <c r="Q55" s="17">
        <v>0</v>
      </c>
      <c r="R55" s="17">
        <v>1</v>
      </c>
      <c r="S55" s="17">
        <v>20954</v>
      </c>
      <c r="T55" s="17">
        <v>0</v>
      </c>
      <c r="U55" s="17">
        <v>0</v>
      </c>
      <c r="V55" s="17">
        <v>0</v>
      </c>
      <c r="W55" s="17">
        <v>0</v>
      </c>
      <c r="X55" s="17">
        <v>0</v>
      </c>
      <c r="Y55" s="17">
        <v>0</v>
      </c>
      <c r="Z55" s="17">
        <v>1</v>
      </c>
      <c r="AA55" s="17">
        <v>30119</v>
      </c>
    </row>
    <row r="56" spans="1:27" x14ac:dyDescent="0.2">
      <c r="A56" s="31">
        <v>45111</v>
      </c>
      <c r="B56" s="32" t="s">
        <v>15</v>
      </c>
      <c r="C56" s="32" t="s">
        <v>9</v>
      </c>
      <c r="D56" s="17">
        <v>4</v>
      </c>
      <c r="E56" s="17">
        <v>15380</v>
      </c>
      <c r="F56" s="17">
        <v>8</v>
      </c>
      <c r="G56" s="17">
        <v>63549</v>
      </c>
      <c r="H56" s="17">
        <v>7</v>
      </c>
      <c r="I56" s="17">
        <v>100154</v>
      </c>
      <c r="J56" s="17">
        <v>21</v>
      </c>
      <c r="K56" s="17">
        <v>832102</v>
      </c>
      <c r="L56" s="17">
        <v>1</v>
      </c>
      <c r="M56" s="17">
        <v>2202</v>
      </c>
      <c r="N56" s="17">
        <v>4</v>
      </c>
      <c r="O56" s="17">
        <v>30022</v>
      </c>
      <c r="P56" s="17">
        <v>2</v>
      </c>
      <c r="Q56" s="17">
        <v>50063</v>
      </c>
      <c r="R56" s="17">
        <v>7</v>
      </c>
      <c r="S56" s="17">
        <v>218746</v>
      </c>
      <c r="T56" s="17">
        <v>3</v>
      </c>
      <c r="U56" s="17">
        <v>13178</v>
      </c>
      <c r="V56" s="17">
        <v>4</v>
      </c>
      <c r="W56" s="17">
        <v>33527</v>
      </c>
      <c r="X56" s="17">
        <v>5</v>
      </c>
      <c r="Y56" s="17">
        <v>50091</v>
      </c>
      <c r="Z56" s="17">
        <v>14</v>
      </c>
      <c r="AA56" s="17">
        <v>613356</v>
      </c>
    </row>
    <row r="57" spans="1:27" x14ac:dyDescent="0.2">
      <c r="A57" s="31">
        <v>45111</v>
      </c>
      <c r="B57" s="32" t="s">
        <v>15</v>
      </c>
      <c r="C57" s="32" t="s">
        <v>4</v>
      </c>
      <c r="D57" s="17">
        <v>1</v>
      </c>
      <c r="E57" s="17">
        <v>5246</v>
      </c>
      <c r="F57" s="17">
        <v>11</v>
      </c>
      <c r="G57" s="17">
        <v>57650</v>
      </c>
      <c r="H57" s="17">
        <v>17</v>
      </c>
      <c r="I57" s="17">
        <v>223588</v>
      </c>
      <c r="J57" s="17">
        <v>21</v>
      </c>
      <c r="K57" s="17">
        <v>502597</v>
      </c>
      <c r="L57" s="17">
        <v>1</v>
      </c>
      <c r="M57" s="17">
        <v>5246</v>
      </c>
      <c r="N57" s="17">
        <v>1</v>
      </c>
      <c r="O57" s="17">
        <v>8092</v>
      </c>
      <c r="P57" s="17">
        <v>3</v>
      </c>
      <c r="Q57" s="17">
        <v>27696</v>
      </c>
      <c r="R57" s="17">
        <v>4</v>
      </c>
      <c r="S57" s="17">
        <v>112800</v>
      </c>
      <c r="T57" s="17">
        <v>0</v>
      </c>
      <c r="U57" s="17">
        <v>0</v>
      </c>
      <c r="V57" s="17">
        <v>10</v>
      </c>
      <c r="W57" s="17">
        <v>49558</v>
      </c>
      <c r="X57" s="17">
        <v>14</v>
      </c>
      <c r="Y57" s="17">
        <v>195892</v>
      </c>
      <c r="Z57" s="17">
        <v>17</v>
      </c>
      <c r="AA57" s="17">
        <v>389797</v>
      </c>
    </row>
    <row r="58" spans="1:27" x14ac:dyDescent="0.2">
      <c r="A58" s="31">
        <v>45111</v>
      </c>
      <c r="B58" s="32" t="s">
        <v>15</v>
      </c>
      <c r="C58" s="32" t="s">
        <v>6</v>
      </c>
      <c r="D58" s="17">
        <v>6</v>
      </c>
      <c r="E58" s="17">
        <v>25427</v>
      </c>
      <c r="F58" s="17">
        <v>13</v>
      </c>
      <c r="G58" s="17">
        <v>102259</v>
      </c>
      <c r="H58" s="17">
        <v>15</v>
      </c>
      <c r="I58" s="17">
        <v>248491</v>
      </c>
      <c r="J58" s="17">
        <v>17</v>
      </c>
      <c r="K58" s="17">
        <v>335437</v>
      </c>
      <c r="L58" s="17">
        <v>0</v>
      </c>
      <c r="M58" s="17">
        <v>0</v>
      </c>
      <c r="N58" s="17">
        <v>0</v>
      </c>
      <c r="O58" s="17">
        <v>0</v>
      </c>
      <c r="P58" s="17">
        <v>2</v>
      </c>
      <c r="Q58" s="17">
        <v>33766</v>
      </c>
      <c r="R58" s="17">
        <v>0</v>
      </c>
      <c r="S58" s="17">
        <v>0</v>
      </c>
      <c r="T58" s="17">
        <v>6</v>
      </c>
      <c r="U58" s="17">
        <v>25427</v>
      </c>
      <c r="V58" s="17">
        <v>13</v>
      </c>
      <c r="W58" s="17">
        <v>102259</v>
      </c>
      <c r="X58" s="17">
        <v>13</v>
      </c>
      <c r="Y58" s="17">
        <v>214725</v>
      </c>
      <c r="Z58" s="17">
        <v>17</v>
      </c>
      <c r="AA58" s="17">
        <v>335437</v>
      </c>
    </row>
    <row r="59" spans="1:27" x14ac:dyDescent="0.2">
      <c r="A59" s="31">
        <v>45111</v>
      </c>
      <c r="B59" s="32" t="s">
        <v>15</v>
      </c>
      <c r="C59" s="32" t="s">
        <v>10</v>
      </c>
      <c r="D59" s="17">
        <v>6</v>
      </c>
      <c r="E59" s="17">
        <v>89350</v>
      </c>
      <c r="F59" s="17">
        <v>4</v>
      </c>
      <c r="G59" s="17">
        <v>64754</v>
      </c>
      <c r="H59" s="17">
        <v>4</v>
      </c>
      <c r="I59" s="17">
        <v>118747</v>
      </c>
      <c r="J59" s="17">
        <v>0</v>
      </c>
      <c r="K59" s="17">
        <v>0</v>
      </c>
      <c r="L59" s="17">
        <v>0</v>
      </c>
      <c r="M59" s="17">
        <v>0</v>
      </c>
      <c r="N59" s="17">
        <v>1</v>
      </c>
      <c r="O59" s="17">
        <v>19040</v>
      </c>
      <c r="P59" s="17">
        <v>2</v>
      </c>
      <c r="Q59" s="17">
        <v>95425</v>
      </c>
      <c r="R59" s="17">
        <v>0</v>
      </c>
      <c r="S59" s="17">
        <v>0</v>
      </c>
      <c r="T59" s="17">
        <v>6</v>
      </c>
      <c r="U59" s="17">
        <v>89350</v>
      </c>
      <c r="V59" s="17">
        <v>3</v>
      </c>
      <c r="W59" s="17">
        <v>45714</v>
      </c>
      <c r="X59" s="17">
        <v>2</v>
      </c>
      <c r="Y59" s="17">
        <v>23322</v>
      </c>
      <c r="Z59" s="17">
        <v>0</v>
      </c>
      <c r="AA59" s="17">
        <v>0</v>
      </c>
    </row>
    <row r="60" spans="1:27" x14ac:dyDescent="0.2">
      <c r="A60" s="23">
        <f>A59</f>
        <v>45111</v>
      </c>
      <c r="B60" s="24" t="str">
        <f>B59</f>
        <v>2017</v>
      </c>
      <c r="C60" s="25" t="s">
        <v>57</v>
      </c>
      <c r="D60" s="26">
        <f>SUM(D50:D59)</f>
        <v>30</v>
      </c>
      <c r="E60" s="26">
        <f t="shared" ref="E60" si="70">SUM(E50:E59)</f>
        <v>358318</v>
      </c>
      <c r="F60" s="26">
        <f t="shared" ref="F60" si="71">SUM(F50:F59)</f>
        <v>61</v>
      </c>
      <c r="G60" s="26">
        <f t="shared" ref="G60" si="72">SUM(G50:G59)</f>
        <v>615023</v>
      </c>
      <c r="H60" s="26">
        <f t="shared" ref="H60" si="73">SUM(H50:H59)</f>
        <v>55</v>
      </c>
      <c r="I60" s="26">
        <f t="shared" ref="I60" si="74">SUM(I50:I59)</f>
        <v>848859</v>
      </c>
      <c r="J60" s="26">
        <f t="shared" ref="J60" si="75">SUM(J50:J59)</f>
        <v>84</v>
      </c>
      <c r="K60" s="26">
        <f t="shared" ref="K60" si="76">SUM(K50:K59)</f>
        <v>2459398</v>
      </c>
      <c r="L60" s="26">
        <f t="shared" ref="L60" si="77">SUM(L50:L59)</f>
        <v>9</v>
      </c>
      <c r="M60" s="26">
        <f t="shared" ref="M60" si="78">SUM(M50:M59)</f>
        <v>89564</v>
      </c>
      <c r="N60" s="26">
        <f t="shared" ref="N60" si="79">SUM(N50:N59)</f>
        <v>16</v>
      </c>
      <c r="O60" s="26">
        <f t="shared" ref="O60" si="80">SUM(O50:O59)</f>
        <v>205286</v>
      </c>
      <c r="P60" s="26">
        <f t="shared" ref="P60" si="81">SUM(P50:P59)</f>
        <v>12</v>
      </c>
      <c r="Q60" s="26">
        <f t="shared" ref="Q60" si="82">SUM(Q50:Q59)</f>
        <v>258112</v>
      </c>
      <c r="R60" s="26">
        <f t="shared" ref="R60" si="83">SUM(R50:R59)</f>
        <v>16</v>
      </c>
      <c r="S60" s="26">
        <f t="shared" ref="S60" si="84">SUM(S50:S59)</f>
        <v>495537</v>
      </c>
      <c r="T60" s="26">
        <f t="shared" ref="T60" si="85">SUM(T50:T59)</f>
        <v>21</v>
      </c>
      <c r="U60" s="26">
        <f t="shared" ref="U60" si="86">SUM(U50:U59)</f>
        <v>268754</v>
      </c>
      <c r="V60" s="26">
        <f t="shared" ref="V60" si="87">SUM(V50:V59)</f>
        <v>45</v>
      </c>
      <c r="W60" s="26">
        <f t="shared" ref="W60" si="88">SUM(W50:W59)</f>
        <v>409737</v>
      </c>
      <c r="X60" s="26">
        <f t="shared" ref="X60" si="89">SUM(X50:X59)</f>
        <v>43</v>
      </c>
      <c r="Y60" s="26">
        <f t="shared" ref="Y60" si="90">SUM(Y50:Y59)</f>
        <v>590747</v>
      </c>
      <c r="Z60" s="26">
        <f t="shared" ref="Z60" si="91">SUM(Z50:Z59)</f>
        <v>68</v>
      </c>
      <c r="AA60" s="26">
        <f t="shared" ref="AA60" si="92">SUM(AA50:AA59)</f>
        <v>1963861</v>
      </c>
    </row>
    <row r="61" spans="1:27" x14ac:dyDescent="0.2">
      <c r="A61" s="31">
        <v>45111</v>
      </c>
      <c r="B61" s="32" t="s">
        <v>16</v>
      </c>
      <c r="C61" s="32" t="s">
        <v>2</v>
      </c>
      <c r="D61" s="17">
        <v>0</v>
      </c>
      <c r="E61" s="17">
        <v>0</v>
      </c>
      <c r="F61" s="17">
        <v>0</v>
      </c>
      <c r="G61" s="17">
        <v>0</v>
      </c>
      <c r="H61" s="17">
        <v>1</v>
      </c>
      <c r="I61" s="17">
        <v>12622</v>
      </c>
      <c r="J61" s="17">
        <v>0</v>
      </c>
      <c r="K61" s="17">
        <v>0</v>
      </c>
      <c r="L61" s="17">
        <v>0</v>
      </c>
      <c r="M61" s="17">
        <v>0</v>
      </c>
      <c r="N61" s="17">
        <v>0</v>
      </c>
      <c r="O61" s="17">
        <v>0</v>
      </c>
      <c r="P61" s="17">
        <v>1</v>
      </c>
      <c r="Q61" s="17">
        <v>12622</v>
      </c>
      <c r="R61" s="17">
        <v>0</v>
      </c>
      <c r="S61" s="17">
        <v>0</v>
      </c>
      <c r="T61" s="17">
        <v>0</v>
      </c>
      <c r="U61" s="17">
        <v>0</v>
      </c>
      <c r="V61" s="17">
        <v>0</v>
      </c>
      <c r="W61" s="17">
        <v>0</v>
      </c>
      <c r="X61" s="17">
        <v>0</v>
      </c>
      <c r="Y61" s="17">
        <v>0</v>
      </c>
      <c r="Z61" s="17">
        <v>0</v>
      </c>
      <c r="AA61" s="17">
        <v>0</v>
      </c>
    </row>
    <row r="62" spans="1:27" x14ac:dyDescent="0.2">
      <c r="A62" s="31">
        <v>45111</v>
      </c>
      <c r="B62" s="32" t="s">
        <v>16</v>
      </c>
      <c r="C62" s="32" t="s">
        <v>3</v>
      </c>
      <c r="D62" s="17">
        <v>0</v>
      </c>
      <c r="E62" s="17">
        <v>0</v>
      </c>
      <c r="F62" s="17">
        <v>5</v>
      </c>
      <c r="G62" s="17">
        <v>37790</v>
      </c>
      <c r="H62" s="17">
        <v>6</v>
      </c>
      <c r="I62" s="17">
        <v>74134</v>
      </c>
      <c r="J62" s="17">
        <v>2</v>
      </c>
      <c r="K62" s="17">
        <v>51979</v>
      </c>
      <c r="L62" s="17">
        <v>0</v>
      </c>
      <c r="M62" s="17">
        <v>0</v>
      </c>
      <c r="N62" s="17">
        <v>2</v>
      </c>
      <c r="O62" s="17">
        <v>16186</v>
      </c>
      <c r="P62" s="17">
        <v>1</v>
      </c>
      <c r="Q62" s="17">
        <v>9891</v>
      </c>
      <c r="R62" s="17">
        <v>1</v>
      </c>
      <c r="S62" s="17">
        <v>19685</v>
      </c>
      <c r="T62" s="17">
        <v>0</v>
      </c>
      <c r="U62" s="17">
        <v>0</v>
      </c>
      <c r="V62" s="17">
        <v>3</v>
      </c>
      <c r="W62" s="17">
        <v>21604</v>
      </c>
      <c r="X62" s="17">
        <v>5</v>
      </c>
      <c r="Y62" s="17">
        <v>64243</v>
      </c>
      <c r="Z62" s="17">
        <v>1</v>
      </c>
      <c r="AA62" s="17">
        <v>32294</v>
      </c>
    </row>
    <row r="63" spans="1:27" x14ac:dyDescent="0.2">
      <c r="A63" s="31">
        <v>45111</v>
      </c>
      <c r="B63" s="32" t="s">
        <v>16</v>
      </c>
      <c r="C63" s="32" t="s">
        <v>7</v>
      </c>
      <c r="D63" s="17">
        <v>3</v>
      </c>
      <c r="E63" s="17">
        <v>10366</v>
      </c>
      <c r="F63" s="17">
        <v>9</v>
      </c>
      <c r="G63" s="17">
        <v>67310</v>
      </c>
      <c r="H63" s="17">
        <v>7</v>
      </c>
      <c r="I63" s="17">
        <v>119524</v>
      </c>
      <c r="J63" s="17">
        <v>9</v>
      </c>
      <c r="K63" s="17">
        <v>402185</v>
      </c>
      <c r="L63" s="17">
        <v>0</v>
      </c>
      <c r="M63" s="17">
        <v>0</v>
      </c>
      <c r="N63" s="17">
        <v>0</v>
      </c>
      <c r="O63" s="17">
        <v>0</v>
      </c>
      <c r="P63" s="17">
        <v>0</v>
      </c>
      <c r="Q63" s="17">
        <v>0</v>
      </c>
      <c r="R63" s="17">
        <v>2</v>
      </c>
      <c r="S63" s="17">
        <v>55208</v>
      </c>
      <c r="T63" s="17">
        <v>3</v>
      </c>
      <c r="U63" s="17">
        <v>10366</v>
      </c>
      <c r="V63" s="17">
        <v>9</v>
      </c>
      <c r="W63" s="17">
        <v>67310</v>
      </c>
      <c r="X63" s="17">
        <v>7</v>
      </c>
      <c r="Y63" s="17">
        <v>119524</v>
      </c>
      <c r="Z63" s="17">
        <v>7</v>
      </c>
      <c r="AA63" s="17">
        <v>346977</v>
      </c>
    </row>
    <row r="64" spans="1:27" x14ac:dyDescent="0.2">
      <c r="A64" s="31">
        <v>45111</v>
      </c>
      <c r="B64" s="32" t="s">
        <v>16</v>
      </c>
      <c r="C64" s="32" t="s">
        <v>5</v>
      </c>
      <c r="D64" s="17">
        <v>2</v>
      </c>
      <c r="E64" s="17">
        <v>21738</v>
      </c>
      <c r="F64" s="17">
        <v>1</v>
      </c>
      <c r="G64" s="17">
        <v>14937</v>
      </c>
      <c r="H64" s="17">
        <v>5</v>
      </c>
      <c r="I64" s="17">
        <v>92150</v>
      </c>
      <c r="J64" s="17">
        <v>0</v>
      </c>
      <c r="K64" s="17">
        <v>0</v>
      </c>
      <c r="L64" s="17">
        <v>2</v>
      </c>
      <c r="M64" s="17">
        <v>21738</v>
      </c>
      <c r="N64" s="17">
        <v>1</v>
      </c>
      <c r="O64" s="17">
        <v>14937</v>
      </c>
      <c r="P64" s="17">
        <v>5</v>
      </c>
      <c r="Q64" s="17">
        <v>92150</v>
      </c>
      <c r="R64" s="17">
        <v>0</v>
      </c>
      <c r="S64" s="17">
        <v>0</v>
      </c>
      <c r="T64" s="17">
        <v>0</v>
      </c>
      <c r="U64" s="17">
        <v>0</v>
      </c>
      <c r="V64" s="17">
        <v>0</v>
      </c>
      <c r="W64" s="17">
        <v>0</v>
      </c>
      <c r="X64" s="17">
        <v>0</v>
      </c>
      <c r="Y64" s="17">
        <v>0</v>
      </c>
      <c r="Z64" s="17">
        <v>0</v>
      </c>
      <c r="AA64" s="17">
        <v>0</v>
      </c>
    </row>
    <row r="65" spans="1:27" x14ac:dyDescent="0.2">
      <c r="A65" s="31">
        <v>45111</v>
      </c>
      <c r="B65" s="32" t="s">
        <v>16</v>
      </c>
      <c r="C65" s="32" t="s">
        <v>100</v>
      </c>
      <c r="D65" s="17">
        <v>3</v>
      </c>
      <c r="E65" s="17">
        <v>16308</v>
      </c>
      <c r="F65" s="17">
        <v>4</v>
      </c>
      <c r="G65" s="17">
        <v>38353</v>
      </c>
      <c r="H65" s="17">
        <v>6</v>
      </c>
      <c r="I65" s="17">
        <v>84915</v>
      </c>
      <c r="J65" s="17">
        <v>2</v>
      </c>
      <c r="K65" s="17">
        <v>32611</v>
      </c>
      <c r="L65" s="17">
        <v>2</v>
      </c>
      <c r="M65" s="17">
        <v>9513</v>
      </c>
      <c r="N65" s="17">
        <v>1</v>
      </c>
      <c r="O65" s="17">
        <v>18344</v>
      </c>
      <c r="P65" s="17">
        <v>1</v>
      </c>
      <c r="Q65" s="17">
        <v>15476</v>
      </c>
      <c r="R65" s="17">
        <v>0</v>
      </c>
      <c r="S65" s="17">
        <v>0</v>
      </c>
      <c r="T65" s="17">
        <v>1</v>
      </c>
      <c r="U65" s="17">
        <v>6795</v>
      </c>
      <c r="V65" s="17">
        <v>3</v>
      </c>
      <c r="W65" s="17">
        <v>20009</v>
      </c>
      <c r="X65" s="17">
        <v>5</v>
      </c>
      <c r="Y65" s="17">
        <v>69439</v>
      </c>
      <c r="Z65" s="17">
        <v>2</v>
      </c>
      <c r="AA65" s="17">
        <v>32611</v>
      </c>
    </row>
    <row r="66" spans="1:27" x14ac:dyDescent="0.2">
      <c r="A66" s="31">
        <v>45111</v>
      </c>
      <c r="B66" s="32" t="s">
        <v>16</v>
      </c>
      <c r="C66" s="32" t="s">
        <v>8</v>
      </c>
      <c r="D66" s="17">
        <v>1</v>
      </c>
      <c r="E66" s="17">
        <v>2183</v>
      </c>
      <c r="F66" s="17">
        <v>1</v>
      </c>
      <c r="G66" s="17">
        <v>5146</v>
      </c>
      <c r="H66" s="17">
        <v>1</v>
      </c>
      <c r="I66" s="17">
        <v>15497</v>
      </c>
      <c r="J66" s="17">
        <v>0</v>
      </c>
      <c r="K66" s="17">
        <v>0</v>
      </c>
      <c r="L66" s="17">
        <v>1</v>
      </c>
      <c r="M66" s="17">
        <v>2183</v>
      </c>
      <c r="N66" s="17">
        <v>0</v>
      </c>
      <c r="O66" s="17">
        <v>0</v>
      </c>
      <c r="P66" s="17">
        <v>1</v>
      </c>
      <c r="Q66" s="17">
        <v>15497</v>
      </c>
      <c r="R66" s="17">
        <v>0</v>
      </c>
      <c r="S66" s="17">
        <v>0</v>
      </c>
      <c r="T66" s="17">
        <v>0</v>
      </c>
      <c r="U66" s="17">
        <v>0</v>
      </c>
      <c r="V66" s="17">
        <v>1</v>
      </c>
      <c r="W66" s="17">
        <v>5146</v>
      </c>
      <c r="X66" s="17">
        <v>0</v>
      </c>
      <c r="Y66" s="17">
        <v>0</v>
      </c>
      <c r="Z66" s="17">
        <v>0</v>
      </c>
      <c r="AA66" s="17">
        <v>0</v>
      </c>
    </row>
    <row r="67" spans="1:27" x14ac:dyDescent="0.2">
      <c r="A67" s="31">
        <v>45111</v>
      </c>
      <c r="B67" s="32" t="s">
        <v>16</v>
      </c>
      <c r="C67" s="32" t="s">
        <v>9</v>
      </c>
      <c r="D67" s="17">
        <v>5</v>
      </c>
      <c r="E67" s="17">
        <v>28052</v>
      </c>
      <c r="F67" s="17">
        <v>9</v>
      </c>
      <c r="G67" s="17">
        <v>75849</v>
      </c>
      <c r="H67" s="17">
        <v>15</v>
      </c>
      <c r="I67" s="17">
        <v>186514</v>
      </c>
      <c r="J67" s="17">
        <v>20</v>
      </c>
      <c r="K67" s="17">
        <v>1378557</v>
      </c>
      <c r="L67" s="17">
        <v>0</v>
      </c>
      <c r="M67" s="17">
        <v>0</v>
      </c>
      <c r="N67" s="17">
        <v>4</v>
      </c>
      <c r="O67" s="17">
        <v>38232</v>
      </c>
      <c r="P67" s="17">
        <v>4</v>
      </c>
      <c r="Q67" s="17">
        <v>72894</v>
      </c>
      <c r="R67" s="17">
        <v>8</v>
      </c>
      <c r="S67" s="17">
        <v>380813</v>
      </c>
      <c r="T67" s="17">
        <v>5</v>
      </c>
      <c r="U67" s="17">
        <v>28052</v>
      </c>
      <c r="V67" s="17">
        <v>5</v>
      </c>
      <c r="W67" s="17">
        <v>37617</v>
      </c>
      <c r="X67" s="17">
        <v>11</v>
      </c>
      <c r="Y67" s="17">
        <v>113620</v>
      </c>
      <c r="Z67" s="17">
        <v>12</v>
      </c>
      <c r="AA67" s="17">
        <v>997744</v>
      </c>
    </row>
    <row r="68" spans="1:27" x14ac:dyDescent="0.2">
      <c r="A68" s="31">
        <v>45111</v>
      </c>
      <c r="B68" s="32" t="s">
        <v>16</v>
      </c>
      <c r="C68" s="32" t="s">
        <v>4</v>
      </c>
      <c r="D68" s="17">
        <v>9</v>
      </c>
      <c r="E68" s="17">
        <v>25462</v>
      </c>
      <c r="F68" s="17">
        <v>11</v>
      </c>
      <c r="G68" s="17">
        <v>70027</v>
      </c>
      <c r="H68" s="17">
        <v>5</v>
      </c>
      <c r="I68" s="17">
        <v>46689</v>
      </c>
      <c r="J68" s="17">
        <v>20</v>
      </c>
      <c r="K68" s="17">
        <v>449798</v>
      </c>
      <c r="L68" s="17">
        <v>0</v>
      </c>
      <c r="M68" s="17">
        <v>0</v>
      </c>
      <c r="N68" s="17">
        <v>2</v>
      </c>
      <c r="O68" s="17">
        <v>28717</v>
      </c>
      <c r="P68" s="17">
        <v>0</v>
      </c>
      <c r="Q68" s="17">
        <v>0</v>
      </c>
      <c r="R68" s="17">
        <v>7</v>
      </c>
      <c r="S68" s="17">
        <v>124005</v>
      </c>
      <c r="T68" s="17">
        <v>9</v>
      </c>
      <c r="U68" s="17">
        <v>25462</v>
      </c>
      <c r="V68" s="17">
        <v>9</v>
      </c>
      <c r="W68" s="17">
        <v>41310</v>
      </c>
      <c r="X68" s="17">
        <v>5</v>
      </c>
      <c r="Y68" s="17">
        <v>46689</v>
      </c>
      <c r="Z68" s="17">
        <v>13</v>
      </c>
      <c r="AA68" s="17">
        <v>325793</v>
      </c>
    </row>
    <row r="69" spans="1:27" x14ac:dyDescent="0.2">
      <c r="A69" s="31">
        <v>45111</v>
      </c>
      <c r="B69" s="32" t="s">
        <v>16</v>
      </c>
      <c r="C69" s="32" t="s">
        <v>6</v>
      </c>
      <c r="D69" s="17">
        <v>10</v>
      </c>
      <c r="E69" s="17">
        <v>49601</v>
      </c>
      <c r="F69" s="17">
        <v>15</v>
      </c>
      <c r="G69" s="17">
        <v>99713</v>
      </c>
      <c r="H69" s="17">
        <v>15</v>
      </c>
      <c r="I69" s="17">
        <v>142547</v>
      </c>
      <c r="J69" s="17">
        <v>10</v>
      </c>
      <c r="K69" s="17">
        <v>269442</v>
      </c>
      <c r="L69" s="17">
        <v>1</v>
      </c>
      <c r="M69" s="17">
        <v>2856</v>
      </c>
      <c r="N69" s="17">
        <v>1</v>
      </c>
      <c r="O69" s="17">
        <v>6149</v>
      </c>
      <c r="P69" s="17">
        <v>0</v>
      </c>
      <c r="Q69" s="17">
        <v>0</v>
      </c>
      <c r="R69" s="17">
        <v>0</v>
      </c>
      <c r="S69" s="17">
        <v>0</v>
      </c>
      <c r="T69" s="17">
        <v>9</v>
      </c>
      <c r="U69" s="17">
        <v>46745</v>
      </c>
      <c r="V69" s="17">
        <v>14</v>
      </c>
      <c r="W69" s="17">
        <v>93564</v>
      </c>
      <c r="X69" s="17">
        <v>15</v>
      </c>
      <c r="Y69" s="17">
        <v>142547</v>
      </c>
      <c r="Z69" s="17">
        <v>10</v>
      </c>
      <c r="AA69" s="17">
        <v>269442</v>
      </c>
    </row>
    <row r="70" spans="1:27" x14ac:dyDescent="0.2">
      <c r="A70" s="31">
        <v>45111</v>
      </c>
      <c r="B70" s="32" t="s">
        <v>16</v>
      </c>
      <c r="C70" s="32" t="s">
        <v>10</v>
      </c>
      <c r="D70" s="17">
        <v>4</v>
      </c>
      <c r="E70" s="17">
        <v>91717</v>
      </c>
      <c r="F70" s="17">
        <v>5</v>
      </c>
      <c r="G70" s="17">
        <v>31690</v>
      </c>
      <c r="H70" s="17">
        <v>1</v>
      </c>
      <c r="I70" s="17">
        <v>11279</v>
      </c>
      <c r="J70" s="17">
        <v>0</v>
      </c>
      <c r="K70" s="17">
        <v>0</v>
      </c>
      <c r="L70" s="17">
        <v>1</v>
      </c>
      <c r="M70" s="17">
        <v>4285</v>
      </c>
      <c r="N70" s="17">
        <v>2</v>
      </c>
      <c r="O70" s="17">
        <v>17173</v>
      </c>
      <c r="P70" s="17">
        <v>1</v>
      </c>
      <c r="Q70" s="17">
        <v>11279</v>
      </c>
      <c r="R70" s="17">
        <v>0</v>
      </c>
      <c r="S70" s="17">
        <v>0</v>
      </c>
      <c r="T70" s="17">
        <v>3</v>
      </c>
      <c r="U70" s="17">
        <v>87432</v>
      </c>
      <c r="V70" s="17">
        <v>3</v>
      </c>
      <c r="W70" s="17">
        <v>14517</v>
      </c>
      <c r="X70" s="17">
        <v>0</v>
      </c>
      <c r="Y70" s="17">
        <v>0</v>
      </c>
      <c r="Z70" s="17">
        <v>0</v>
      </c>
      <c r="AA70" s="17">
        <v>0</v>
      </c>
    </row>
    <row r="71" spans="1:27" x14ac:dyDescent="0.2">
      <c r="A71" s="23">
        <f>A70</f>
        <v>45111</v>
      </c>
      <c r="B71" s="24" t="str">
        <f>B70</f>
        <v>2018</v>
      </c>
      <c r="C71" s="25" t="s">
        <v>57</v>
      </c>
      <c r="D71" s="26">
        <f>SUM(D61:D70)</f>
        <v>37</v>
      </c>
      <c r="E71" s="26">
        <f t="shared" ref="E71" si="93">SUM(E61:E70)</f>
        <v>245427</v>
      </c>
      <c r="F71" s="26">
        <f t="shared" ref="F71" si="94">SUM(F61:F70)</f>
        <v>60</v>
      </c>
      <c r="G71" s="26">
        <f t="shared" ref="G71" si="95">SUM(G61:G70)</f>
        <v>440815</v>
      </c>
      <c r="H71" s="26">
        <f t="shared" ref="H71" si="96">SUM(H61:H70)</f>
        <v>62</v>
      </c>
      <c r="I71" s="26">
        <f t="shared" ref="I71" si="97">SUM(I61:I70)</f>
        <v>785871</v>
      </c>
      <c r="J71" s="26">
        <f t="shared" ref="J71" si="98">SUM(J61:J70)</f>
        <v>63</v>
      </c>
      <c r="K71" s="26">
        <f t="shared" ref="K71" si="99">SUM(K61:K70)</f>
        <v>2584572</v>
      </c>
      <c r="L71" s="26">
        <f t="shared" ref="L71" si="100">SUM(L61:L70)</f>
        <v>7</v>
      </c>
      <c r="M71" s="26">
        <f t="shared" ref="M71" si="101">SUM(M61:M70)</f>
        <v>40575</v>
      </c>
      <c r="N71" s="26">
        <f t="shared" ref="N71" si="102">SUM(N61:N70)</f>
        <v>13</v>
      </c>
      <c r="O71" s="26">
        <f t="shared" ref="O71" si="103">SUM(O61:O70)</f>
        <v>139738</v>
      </c>
      <c r="P71" s="26">
        <f t="shared" ref="P71" si="104">SUM(P61:P70)</f>
        <v>14</v>
      </c>
      <c r="Q71" s="26">
        <f t="shared" ref="Q71" si="105">SUM(Q61:Q70)</f>
        <v>229809</v>
      </c>
      <c r="R71" s="26">
        <f t="shared" ref="R71" si="106">SUM(R61:R70)</f>
        <v>18</v>
      </c>
      <c r="S71" s="26">
        <f t="shared" ref="S71" si="107">SUM(S61:S70)</f>
        <v>579711</v>
      </c>
      <c r="T71" s="26">
        <f t="shared" ref="T71" si="108">SUM(T61:T70)</f>
        <v>30</v>
      </c>
      <c r="U71" s="26">
        <f t="shared" ref="U71" si="109">SUM(U61:U70)</f>
        <v>204852</v>
      </c>
      <c r="V71" s="26">
        <f t="shared" ref="V71" si="110">SUM(V61:V70)</f>
        <v>47</v>
      </c>
      <c r="W71" s="26">
        <f t="shared" ref="W71" si="111">SUM(W61:W70)</f>
        <v>301077</v>
      </c>
      <c r="X71" s="26">
        <f t="shared" ref="X71" si="112">SUM(X61:X70)</f>
        <v>48</v>
      </c>
      <c r="Y71" s="26">
        <f t="shared" ref="Y71" si="113">SUM(Y61:Y70)</f>
        <v>556062</v>
      </c>
      <c r="Z71" s="26">
        <f t="shared" ref="Z71" si="114">SUM(Z61:Z70)</f>
        <v>45</v>
      </c>
      <c r="AA71" s="26">
        <f t="shared" ref="AA71" si="115">SUM(AA61:AA70)</f>
        <v>2004861</v>
      </c>
    </row>
    <row r="72" spans="1:27" x14ac:dyDescent="0.2">
      <c r="A72" s="31">
        <v>45111</v>
      </c>
      <c r="B72" s="32" t="s">
        <v>54</v>
      </c>
      <c r="C72" s="32" t="s">
        <v>2</v>
      </c>
      <c r="D72" s="17">
        <v>0</v>
      </c>
      <c r="E72" s="17">
        <v>0</v>
      </c>
      <c r="F72" s="17">
        <v>3</v>
      </c>
      <c r="G72" s="17">
        <v>46071</v>
      </c>
      <c r="H72" s="17">
        <v>1</v>
      </c>
      <c r="I72" s="17">
        <v>28000</v>
      </c>
      <c r="J72" s="17">
        <v>2</v>
      </c>
      <c r="K72" s="17">
        <v>39971</v>
      </c>
      <c r="L72" s="17">
        <v>0</v>
      </c>
      <c r="M72" s="17">
        <v>0</v>
      </c>
      <c r="N72" s="17">
        <v>2</v>
      </c>
      <c r="O72" s="17">
        <v>20811</v>
      </c>
      <c r="P72" s="17">
        <v>1</v>
      </c>
      <c r="Q72" s="17">
        <v>28000</v>
      </c>
      <c r="R72" s="17">
        <v>2</v>
      </c>
      <c r="S72" s="17">
        <v>39971</v>
      </c>
      <c r="T72" s="17">
        <v>0</v>
      </c>
      <c r="U72" s="17">
        <v>0</v>
      </c>
      <c r="V72" s="17">
        <v>1</v>
      </c>
      <c r="W72" s="17">
        <v>25260</v>
      </c>
      <c r="X72" s="17">
        <v>0</v>
      </c>
      <c r="Y72" s="17">
        <v>0</v>
      </c>
      <c r="Z72" s="17">
        <v>0</v>
      </c>
      <c r="AA72" s="17">
        <v>0</v>
      </c>
    </row>
    <row r="73" spans="1:27" x14ac:dyDescent="0.2">
      <c r="A73" s="31">
        <v>45111</v>
      </c>
      <c r="B73" s="32" t="s">
        <v>54</v>
      </c>
      <c r="C73" s="32" t="s">
        <v>3</v>
      </c>
      <c r="D73" s="17">
        <v>4</v>
      </c>
      <c r="E73" s="17">
        <v>14554</v>
      </c>
      <c r="F73" s="17">
        <v>0</v>
      </c>
      <c r="G73" s="17">
        <v>0</v>
      </c>
      <c r="H73" s="17">
        <v>2</v>
      </c>
      <c r="I73" s="17">
        <v>16866</v>
      </c>
      <c r="J73" s="17">
        <v>1</v>
      </c>
      <c r="K73" s="17">
        <v>40592</v>
      </c>
      <c r="L73" s="17">
        <v>2</v>
      </c>
      <c r="M73" s="17">
        <v>5384</v>
      </c>
      <c r="N73" s="17">
        <v>0</v>
      </c>
      <c r="O73" s="17">
        <v>0</v>
      </c>
      <c r="P73" s="17">
        <v>0</v>
      </c>
      <c r="Q73" s="17">
        <v>0</v>
      </c>
      <c r="R73" s="17">
        <v>0</v>
      </c>
      <c r="S73" s="17">
        <v>0</v>
      </c>
      <c r="T73" s="17">
        <v>2</v>
      </c>
      <c r="U73" s="17">
        <v>9170</v>
      </c>
      <c r="V73" s="17">
        <v>0</v>
      </c>
      <c r="W73" s="17">
        <v>0</v>
      </c>
      <c r="X73" s="17">
        <v>2</v>
      </c>
      <c r="Y73" s="17">
        <v>16866</v>
      </c>
      <c r="Z73" s="17">
        <v>1</v>
      </c>
      <c r="AA73" s="17">
        <v>40592</v>
      </c>
    </row>
    <row r="74" spans="1:27" x14ac:dyDescent="0.2">
      <c r="A74" s="31">
        <v>45111</v>
      </c>
      <c r="B74" s="32" t="s">
        <v>54</v>
      </c>
      <c r="C74" s="32" t="s">
        <v>7</v>
      </c>
      <c r="D74" s="17">
        <v>4</v>
      </c>
      <c r="E74" s="17">
        <v>14093</v>
      </c>
      <c r="F74" s="17">
        <v>7</v>
      </c>
      <c r="G74" s="17">
        <v>104653</v>
      </c>
      <c r="H74" s="17">
        <v>6</v>
      </c>
      <c r="I74" s="17">
        <v>152789</v>
      </c>
      <c r="J74" s="17">
        <v>6</v>
      </c>
      <c r="K74" s="17">
        <v>151063</v>
      </c>
      <c r="L74" s="17">
        <v>0</v>
      </c>
      <c r="M74" s="17">
        <v>0</v>
      </c>
      <c r="N74" s="17">
        <v>2</v>
      </c>
      <c r="O74" s="17">
        <v>19298</v>
      </c>
      <c r="P74" s="17">
        <v>2</v>
      </c>
      <c r="Q74" s="17">
        <v>66869</v>
      </c>
      <c r="R74" s="17">
        <v>1</v>
      </c>
      <c r="S74" s="17">
        <v>16063</v>
      </c>
      <c r="T74" s="17">
        <v>4</v>
      </c>
      <c r="U74" s="17">
        <v>14093</v>
      </c>
      <c r="V74" s="17">
        <v>5</v>
      </c>
      <c r="W74" s="17">
        <v>85355</v>
      </c>
      <c r="X74" s="17">
        <v>4</v>
      </c>
      <c r="Y74" s="17">
        <v>85920</v>
      </c>
      <c r="Z74" s="17">
        <v>5</v>
      </c>
      <c r="AA74" s="17">
        <v>135000</v>
      </c>
    </row>
    <row r="75" spans="1:27" x14ac:dyDescent="0.2">
      <c r="A75" s="31">
        <v>45111</v>
      </c>
      <c r="B75" s="32" t="s">
        <v>54</v>
      </c>
      <c r="C75" s="32" t="s">
        <v>5</v>
      </c>
      <c r="D75" s="17">
        <v>3</v>
      </c>
      <c r="E75" s="17">
        <v>10822</v>
      </c>
      <c r="F75" s="17">
        <v>4</v>
      </c>
      <c r="G75" s="17">
        <v>139972</v>
      </c>
      <c r="H75" s="17">
        <v>0</v>
      </c>
      <c r="I75" s="17">
        <v>0</v>
      </c>
      <c r="J75" s="17">
        <v>1</v>
      </c>
      <c r="K75" s="17">
        <v>23434</v>
      </c>
      <c r="L75" s="17">
        <v>1</v>
      </c>
      <c r="M75" s="17">
        <v>2270</v>
      </c>
      <c r="N75" s="17">
        <v>3</v>
      </c>
      <c r="O75" s="17">
        <v>26273</v>
      </c>
      <c r="P75" s="17">
        <v>0</v>
      </c>
      <c r="Q75" s="17">
        <v>0</v>
      </c>
      <c r="R75" s="17">
        <v>1</v>
      </c>
      <c r="S75" s="17">
        <v>23434</v>
      </c>
      <c r="T75" s="17">
        <v>2</v>
      </c>
      <c r="U75" s="17">
        <v>8552</v>
      </c>
      <c r="V75" s="17">
        <v>1</v>
      </c>
      <c r="W75" s="17">
        <v>113699</v>
      </c>
      <c r="X75" s="17">
        <v>0</v>
      </c>
      <c r="Y75" s="17">
        <v>0</v>
      </c>
      <c r="Z75" s="17">
        <v>0</v>
      </c>
      <c r="AA75" s="17">
        <v>0</v>
      </c>
    </row>
    <row r="76" spans="1:27" x14ac:dyDescent="0.2">
      <c r="A76" s="31">
        <v>45111</v>
      </c>
      <c r="B76" s="32" t="s">
        <v>54</v>
      </c>
      <c r="C76" s="32" t="s">
        <v>100</v>
      </c>
      <c r="D76" s="17">
        <v>4</v>
      </c>
      <c r="E76" s="17">
        <v>14662</v>
      </c>
      <c r="F76" s="17">
        <v>6</v>
      </c>
      <c r="G76" s="17">
        <v>29360</v>
      </c>
      <c r="H76" s="17">
        <v>5</v>
      </c>
      <c r="I76" s="17">
        <v>50109</v>
      </c>
      <c r="J76" s="17">
        <v>7</v>
      </c>
      <c r="K76" s="17">
        <v>311497</v>
      </c>
      <c r="L76" s="17">
        <v>0</v>
      </c>
      <c r="M76" s="17">
        <v>0</v>
      </c>
      <c r="N76" s="17">
        <v>1</v>
      </c>
      <c r="O76" s="17">
        <v>6435</v>
      </c>
      <c r="P76" s="17">
        <v>2</v>
      </c>
      <c r="Q76" s="17">
        <v>24578</v>
      </c>
      <c r="R76" s="17">
        <v>0</v>
      </c>
      <c r="S76" s="17">
        <v>0</v>
      </c>
      <c r="T76" s="17">
        <v>4</v>
      </c>
      <c r="U76" s="17">
        <v>14662</v>
      </c>
      <c r="V76" s="17">
        <v>5</v>
      </c>
      <c r="W76" s="17">
        <v>22925</v>
      </c>
      <c r="X76" s="17">
        <v>3</v>
      </c>
      <c r="Y76" s="17">
        <v>25531</v>
      </c>
      <c r="Z76" s="17">
        <v>7</v>
      </c>
      <c r="AA76" s="17">
        <v>311497</v>
      </c>
    </row>
    <row r="77" spans="1:27" x14ac:dyDescent="0.2">
      <c r="A77" s="31">
        <v>45111</v>
      </c>
      <c r="B77" s="32" t="s">
        <v>54</v>
      </c>
      <c r="C77" s="32" t="s">
        <v>8</v>
      </c>
      <c r="D77" s="17">
        <v>3</v>
      </c>
      <c r="E77" s="17">
        <v>61590</v>
      </c>
      <c r="F77" s="17">
        <v>1</v>
      </c>
      <c r="G77" s="17">
        <v>10105</v>
      </c>
      <c r="H77" s="17">
        <v>3</v>
      </c>
      <c r="I77" s="17">
        <v>45527</v>
      </c>
      <c r="J77" s="17">
        <v>0</v>
      </c>
      <c r="K77" s="17">
        <v>0</v>
      </c>
      <c r="L77" s="17">
        <v>2</v>
      </c>
      <c r="M77" s="17">
        <v>9411</v>
      </c>
      <c r="N77" s="17">
        <v>1</v>
      </c>
      <c r="O77" s="17">
        <v>10105</v>
      </c>
      <c r="P77" s="17">
        <v>1</v>
      </c>
      <c r="Q77" s="17">
        <v>21229</v>
      </c>
      <c r="R77" s="17">
        <v>0</v>
      </c>
      <c r="S77" s="17">
        <v>0</v>
      </c>
      <c r="T77" s="17">
        <v>1</v>
      </c>
      <c r="U77" s="17">
        <v>52179</v>
      </c>
      <c r="V77" s="17">
        <v>0</v>
      </c>
      <c r="W77" s="17">
        <v>0</v>
      </c>
      <c r="X77" s="17">
        <v>2</v>
      </c>
      <c r="Y77" s="17">
        <v>24298</v>
      </c>
      <c r="Z77" s="17">
        <v>0</v>
      </c>
      <c r="AA77" s="17">
        <v>0</v>
      </c>
    </row>
    <row r="78" spans="1:27" x14ac:dyDescent="0.2">
      <c r="A78" s="31">
        <v>45111</v>
      </c>
      <c r="B78" s="32" t="s">
        <v>54</v>
      </c>
      <c r="C78" s="32" t="s">
        <v>9</v>
      </c>
      <c r="D78" s="17">
        <v>9</v>
      </c>
      <c r="E78" s="17">
        <v>85093</v>
      </c>
      <c r="F78" s="17">
        <v>13</v>
      </c>
      <c r="G78" s="17">
        <v>163363</v>
      </c>
      <c r="H78" s="17">
        <v>13</v>
      </c>
      <c r="I78" s="17">
        <v>122958</v>
      </c>
      <c r="J78" s="17">
        <v>14</v>
      </c>
      <c r="K78" s="17">
        <v>399940</v>
      </c>
      <c r="L78" s="17">
        <v>3</v>
      </c>
      <c r="M78" s="17">
        <v>13789</v>
      </c>
      <c r="N78" s="17">
        <v>5</v>
      </c>
      <c r="O78" s="17">
        <v>50223</v>
      </c>
      <c r="P78" s="17">
        <v>4</v>
      </c>
      <c r="Q78" s="17">
        <v>57863</v>
      </c>
      <c r="R78" s="17">
        <v>3</v>
      </c>
      <c r="S78" s="17">
        <v>58216</v>
      </c>
      <c r="T78" s="17">
        <v>6</v>
      </c>
      <c r="U78" s="17">
        <v>71304</v>
      </c>
      <c r="V78" s="17">
        <v>8</v>
      </c>
      <c r="W78" s="17">
        <v>113140</v>
      </c>
      <c r="X78" s="17">
        <v>9</v>
      </c>
      <c r="Y78" s="17">
        <v>65095</v>
      </c>
      <c r="Z78" s="17">
        <v>11</v>
      </c>
      <c r="AA78" s="17">
        <v>341724</v>
      </c>
    </row>
    <row r="79" spans="1:27" x14ac:dyDescent="0.2">
      <c r="A79" s="31">
        <v>45111</v>
      </c>
      <c r="B79" s="32" t="s">
        <v>54</v>
      </c>
      <c r="C79" s="32" t="s">
        <v>4</v>
      </c>
      <c r="D79" s="17">
        <v>19</v>
      </c>
      <c r="E79" s="17">
        <v>86962</v>
      </c>
      <c r="F79" s="17">
        <v>11</v>
      </c>
      <c r="G79" s="17">
        <v>81581</v>
      </c>
      <c r="H79" s="17">
        <v>31</v>
      </c>
      <c r="I79" s="17">
        <v>312118</v>
      </c>
      <c r="J79" s="17">
        <v>14</v>
      </c>
      <c r="K79" s="17">
        <v>455553</v>
      </c>
      <c r="L79" s="17">
        <v>1</v>
      </c>
      <c r="M79" s="17">
        <v>3709</v>
      </c>
      <c r="N79" s="17">
        <v>5</v>
      </c>
      <c r="O79" s="17">
        <v>43167</v>
      </c>
      <c r="P79" s="17">
        <v>3</v>
      </c>
      <c r="Q79" s="17">
        <v>88159</v>
      </c>
      <c r="R79" s="17">
        <v>1</v>
      </c>
      <c r="S79" s="17">
        <v>8096</v>
      </c>
      <c r="T79" s="17">
        <v>18</v>
      </c>
      <c r="U79" s="17">
        <v>83253</v>
      </c>
      <c r="V79" s="17">
        <v>6</v>
      </c>
      <c r="W79" s="17">
        <v>38414</v>
      </c>
      <c r="X79" s="17">
        <v>28</v>
      </c>
      <c r="Y79" s="17">
        <v>223959</v>
      </c>
      <c r="Z79" s="17">
        <v>13</v>
      </c>
      <c r="AA79" s="17">
        <v>447457</v>
      </c>
    </row>
    <row r="80" spans="1:27" x14ac:dyDescent="0.2">
      <c r="A80" s="31">
        <v>45111</v>
      </c>
      <c r="B80" s="32" t="s">
        <v>54</v>
      </c>
      <c r="C80" s="32" t="s">
        <v>6</v>
      </c>
      <c r="D80" s="17">
        <v>9</v>
      </c>
      <c r="E80" s="17">
        <v>24382</v>
      </c>
      <c r="F80" s="17">
        <v>11</v>
      </c>
      <c r="G80" s="17">
        <v>47078</v>
      </c>
      <c r="H80" s="17">
        <v>13</v>
      </c>
      <c r="I80" s="17">
        <v>116811</v>
      </c>
      <c r="J80" s="17">
        <v>20</v>
      </c>
      <c r="K80" s="17">
        <v>420577</v>
      </c>
      <c r="L80" s="17">
        <v>0</v>
      </c>
      <c r="M80" s="17">
        <v>0</v>
      </c>
      <c r="N80" s="17">
        <v>1</v>
      </c>
      <c r="O80" s="17">
        <v>4267</v>
      </c>
      <c r="P80" s="17">
        <v>2</v>
      </c>
      <c r="Q80" s="17">
        <v>18937</v>
      </c>
      <c r="R80" s="17">
        <v>0</v>
      </c>
      <c r="S80" s="17">
        <v>0</v>
      </c>
      <c r="T80" s="17">
        <v>9</v>
      </c>
      <c r="U80" s="17">
        <v>24382</v>
      </c>
      <c r="V80" s="17">
        <v>10</v>
      </c>
      <c r="W80" s="17">
        <v>42811</v>
      </c>
      <c r="X80" s="17">
        <v>11</v>
      </c>
      <c r="Y80" s="17">
        <v>97874</v>
      </c>
      <c r="Z80" s="17">
        <v>20</v>
      </c>
      <c r="AA80" s="17">
        <v>420577</v>
      </c>
    </row>
    <row r="81" spans="1:27" x14ac:dyDescent="0.2">
      <c r="A81" s="31">
        <v>45111</v>
      </c>
      <c r="B81" s="32" t="s">
        <v>54</v>
      </c>
      <c r="C81" s="32" t="s">
        <v>10</v>
      </c>
      <c r="D81" s="17">
        <v>3</v>
      </c>
      <c r="E81" s="17">
        <v>10462</v>
      </c>
      <c r="F81" s="17">
        <v>2</v>
      </c>
      <c r="G81" s="17">
        <v>13155</v>
      </c>
      <c r="H81" s="17">
        <v>1</v>
      </c>
      <c r="I81" s="17">
        <v>7491</v>
      </c>
      <c r="J81" s="17">
        <v>0</v>
      </c>
      <c r="K81" s="17">
        <v>0</v>
      </c>
      <c r="L81" s="17">
        <v>0</v>
      </c>
      <c r="M81" s="17">
        <v>0</v>
      </c>
      <c r="N81" s="17">
        <v>1</v>
      </c>
      <c r="O81" s="17">
        <v>4915</v>
      </c>
      <c r="P81" s="17">
        <v>0</v>
      </c>
      <c r="Q81" s="17">
        <v>0</v>
      </c>
      <c r="R81" s="17">
        <v>0</v>
      </c>
      <c r="S81" s="17">
        <v>0</v>
      </c>
      <c r="T81" s="17">
        <v>3</v>
      </c>
      <c r="U81" s="17">
        <v>10462</v>
      </c>
      <c r="V81" s="17">
        <v>1</v>
      </c>
      <c r="W81" s="17">
        <v>8240</v>
      </c>
      <c r="X81" s="17">
        <v>1</v>
      </c>
      <c r="Y81" s="17">
        <v>7491</v>
      </c>
      <c r="Z81" s="17">
        <v>0</v>
      </c>
      <c r="AA81" s="17">
        <v>0</v>
      </c>
    </row>
    <row r="82" spans="1:27" x14ac:dyDescent="0.2">
      <c r="A82" s="23">
        <f>A81</f>
        <v>45111</v>
      </c>
      <c r="B82" s="24" t="str">
        <f>B81</f>
        <v>2019</v>
      </c>
      <c r="C82" s="25" t="s">
        <v>57</v>
      </c>
      <c r="D82" s="26">
        <f>SUM(D72:D81)</f>
        <v>58</v>
      </c>
      <c r="E82" s="26">
        <f t="shared" ref="E82" si="116">SUM(E72:E81)</f>
        <v>322620</v>
      </c>
      <c r="F82" s="26">
        <f t="shared" ref="F82" si="117">SUM(F72:F81)</f>
        <v>58</v>
      </c>
      <c r="G82" s="26">
        <f t="shared" ref="G82" si="118">SUM(G72:G81)</f>
        <v>635338</v>
      </c>
      <c r="H82" s="26">
        <f t="shared" ref="H82" si="119">SUM(H72:H81)</f>
        <v>75</v>
      </c>
      <c r="I82" s="26">
        <f t="shared" ref="I82" si="120">SUM(I72:I81)</f>
        <v>852669</v>
      </c>
      <c r="J82" s="26">
        <f t="shared" ref="J82" si="121">SUM(J72:J81)</f>
        <v>65</v>
      </c>
      <c r="K82" s="26">
        <f t="shared" ref="K82" si="122">SUM(K72:K81)</f>
        <v>1842627</v>
      </c>
      <c r="L82" s="26">
        <f t="shared" ref="L82" si="123">SUM(L72:L81)</f>
        <v>9</v>
      </c>
      <c r="M82" s="26">
        <f t="shared" ref="M82" si="124">SUM(M72:M81)</f>
        <v>34563</v>
      </c>
      <c r="N82" s="26">
        <f t="shared" ref="N82" si="125">SUM(N72:N81)</f>
        <v>21</v>
      </c>
      <c r="O82" s="26">
        <f t="shared" ref="O82" si="126">SUM(O72:O81)</f>
        <v>185494</v>
      </c>
      <c r="P82" s="26">
        <f t="shared" ref="P82" si="127">SUM(P72:P81)</f>
        <v>15</v>
      </c>
      <c r="Q82" s="26">
        <f t="shared" ref="Q82" si="128">SUM(Q72:Q81)</f>
        <v>305635</v>
      </c>
      <c r="R82" s="26">
        <f t="shared" ref="R82" si="129">SUM(R72:R81)</f>
        <v>8</v>
      </c>
      <c r="S82" s="26">
        <f t="shared" ref="S82" si="130">SUM(S72:S81)</f>
        <v>145780</v>
      </c>
      <c r="T82" s="26">
        <f t="shared" ref="T82" si="131">SUM(T72:T81)</f>
        <v>49</v>
      </c>
      <c r="U82" s="26">
        <f t="shared" ref="U82" si="132">SUM(U72:U81)</f>
        <v>288057</v>
      </c>
      <c r="V82" s="26">
        <f t="shared" ref="V82" si="133">SUM(V72:V81)</f>
        <v>37</v>
      </c>
      <c r="W82" s="26">
        <f t="shared" ref="W82" si="134">SUM(W72:W81)</f>
        <v>449844</v>
      </c>
      <c r="X82" s="26">
        <f t="shared" ref="X82" si="135">SUM(X72:X81)</f>
        <v>60</v>
      </c>
      <c r="Y82" s="26">
        <f t="shared" ref="Y82" si="136">SUM(Y72:Y81)</f>
        <v>547034</v>
      </c>
      <c r="Z82" s="26">
        <f t="shared" ref="Z82" si="137">SUM(Z72:Z81)</f>
        <v>57</v>
      </c>
      <c r="AA82" s="26">
        <f t="shared" ref="AA82" si="138">SUM(AA72:AA81)</f>
        <v>1696847</v>
      </c>
    </row>
    <row r="83" spans="1:27" x14ac:dyDescent="0.2">
      <c r="A83" s="31">
        <v>45111</v>
      </c>
      <c r="B83" s="32" t="s">
        <v>55</v>
      </c>
      <c r="C83" s="32" t="s">
        <v>2</v>
      </c>
      <c r="D83" s="17">
        <v>1</v>
      </c>
      <c r="E83" s="17">
        <v>47830</v>
      </c>
      <c r="F83" s="17">
        <v>0</v>
      </c>
      <c r="G83" s="17">
        <v>0</v>
      </c>
      <c r="H83" s="17">
        <v>0</v>
      </c>
      <c r="I83" s="17">
        <v>0</v>
      </c>
      <c r="J83" s="17">
        <v>1</v>
      </c>
      <c r="K83" s="17">
        <v>29192</v>
      </c>
      <c r="L83" s="17">
        <v>0</v>
      </c>
      <c r="M83" s="17">
        <v>0</v>
      </c>
      <c r="N83" s="17">
        <v>0</v>
      </c>
      <c r="O83" s="17">
        <v>0</v>
      </c>
      <c r="P83" s="17">
        <v>0</v>
      </c>
      <c r="Q83" s="17">
        <v>0</v>
      </c>
      <c r="R83" s="17">
        <v>0</v>
      </c>
      <c r="S83" s="17">
        <v>0</v>
      </c>
      <c r="T83" s="17">
        <v>1</v>
      </c>
      <c r="U83" s="17">
        <v>47830</v>
      </c>
      <c r="V83" s="17">
        <v>0</v>
      </c>
      <c r="W83" s="17">
        <v>0</v>
      </c>
      <c r="X83" s="17">
        <v>0</v>
      </c>
      <c r="Y83" s="17">
        <v>0</v>
      </c>
      <c r="Z83" s="17">
        <v>1</v>
      </c>
      <c r="AA83" s="17">
        <v>29192</v>
      </c>
    </row>
    <row r="84" spans="1:27" x14ac:dyDescent="0.2">
      <c r="A84" s="31">
        <v>45111</v>
      </c>
      <c r="B84" s="32" t="s">
        <v>55</v>
      </c>
      <c r="C84" s="32" t="s">
        <v>3</v>
      </c>
      <c r="D84" s="17">
        <v>0</v>
      </c>
      <c r="E84" s="17">
        <v>0</v>
      </c>
      <c r="F84" s="17">
        <v>4</v>
      </c>
      <c r="G84" s="17">
        <v>35386</v>
      </c>
      <c r="H84" s="17">
        <v>3</v>
      </c>
      <c r="I84" s="17">
        <v>77802</v>
      </c>
      <c r="J84" s="17">
        <v>1</v>
      </c>
      <c r="K84" s="17">
        <v>17480</v>
      </c>
      <c r="L84" s="17">
        <v>0</v>
      </c>
      <c r="M84" s="17">
        <v>0</v>
      </c>
      <c r="N84" s="17">
        <v>3</v>
      </c>
      <c r="O84" s="17">
        <v>31214</v>
      </c>
      <c r="P84" s="17">
        <v>1</v>
      </c>
      <c r="Q84" s="17">
        <v>20099</v>
      </c>
      <c r="R84" s="17">
        <v>0</v>
      </c>
      <c r="S84" s="17">
        <v>0</v>
      </c>
      <c r="T84" s="17">
        <v>0</v>
      </c>
      <c r="U84" s="17">
        <v>0</v>
      </c>
      <c r="V84" s="17">
        <v>1</v>
      </c>
      <c r="W84" s="17">
        <v>4172</v>
      </c>
      <c r="X84" s="17">
        <v>2</v>
      </c>
      <c r="Y84" s="17">
        <v>57703</v>
      </c>
      <c r="Z84" s="17">
        <v>1</v>
      </c>
      <c r="AA84" s="17">
        <v>17480</v>
      </c>
    </row>
    <row r="85" spans="1:27" x14ac:dyDescent="0.2">
      <c r="A85" s="31">
        <v>45111</v>
      </c>
      <c r="B85" s="32" t="s">
        <v>55</v>
      </c>
      <c r="C85" s="32" t="s">
        <v>7</v>
      </c>
      <c r="D85" s="17">
        <v>7</v>
      </c>
      <c r="E85" s="17">
        <v>89529</v>
      </c>
      <c r="F85" s="17">
        <v>6</v>
      </c>
      <c r="G85" s="17">
        <v>50150</v>
      </c>
      <c r="H85" s="17">
        <v>3</v>
      </c>
      <c r="I85" s="17">
        <v>90503</v>
      </c>
      <c r="J85" s="17">
        <v>1</v>
      </c>
      <c r="K85" s="17">
        <v>27752</v>
      </c>
      <c r="L85" s="17">
        <v>0</v>
      </c>
      <c r="M85" s="17">
        <v>0</v>
      </c>
      <c r="N85" s="17">
        <v>1</v>
      </c>
      <c r="O85" s="17">
        <v>6318</v>
      </c>
      <c r="P85" s="17">
        <v>1</v>
      </c>
      <c r="Q85" s="17">
        <v>67420</v>
      </c>
      <c r="R85" s="17">
        <v>0</v>
      </c>
      <c r="S85" s="17">
        <v>0</v>
      </c>
      <c r="T85" s="17">
        <v>7</v>
      </c>
      <c r="U85" s="17">
        <v>89529</v>
      </c>
      <c r="V85" s="17">
        <v>5</v>
      </c>
      <c r="W85" s="17">
        <v>43832</v>
      </c>
      <c r="X85" s="17">
        <v>2</v>
      </c>
      <c r="Y85" s="17">
        <v>23083</v>
      </c>
      <c r="Z85" s="17">
        <v>1</v>
      </c>
      <c r="AA85" s="17">
        <v>27752</v>
      </c>
    </row>
    <row r="86" spans="1:27" x14ac:dyDescent="0.2">
      <c r="A86" s="31">
        <v>45111</v>
      </c>
      <c r="B86" s="32" t="s">
        <v>55</v>
      </c>
      <c r="C86" s="32" t="s">
        <v>5</v>
      </c>
      <c r="D86" s="17">
        <v>0</v>
      </c>
      <c r="E86" s="17">
        <v>0</v>
      </c>
      <c r="F86" s="17">
        <v>0</v>
      </c>
      <c r="G86" s="17">
        <v>0</v>
      </c>
      <c r="H86" s="17">
        <v>1</v>
      </c>
      <c r="I86" s="17">
        <v>14743</v>
      </c>
      <c r="J86" s="17">
        <v>0</v>
      </c>
      <c r="K86" s="17">
        <v>0</v>
      </c>
      <c r="L86" s="17">
        <v>0</v>
      </c>
      <c r="M86" s="17">
        <v>0</v>
      </c>
      <c r="N86" s="17">
        <v>0</v>
      </c>
      <c r="O86" s="17">
        <v>0</v>
      </c>
      <c r="P86" s="17">
        <v>1</v>
      </c>
      <c r="Q86" s="17">
        <v>14743</v>
      </c>
      <c r="R86" s="17">
        <v>0</v>
      </c>
      <c r="S86" s="17">
        <v>0</v>
      </c>
      <c r="T86" s="17">
        <v>0</v>
      </c>
      <c r="U86" s="17">
        <v>0</v>
      </c>
      <c r="V86" s="17">
        <v>0</v>
      </c>
      <c r="W86" s="17">
        <v>0</v>
      </c>
      <c r="X86" s="17">
        <v>0</v>
      </c>
      <c r="Y86" s="17">
        <v>0</v>
      </c>
      <c r="Z86" s="17">
        <v>0</v>
      </c>
      <c r="AA86" s="17">
        <v>0</v>
      </c>
    </row>
    <row r="87" spans="1:27" x14ac:dyDescent="0.2">
      <c r="A87" s="31">
        <v>45111</v>
      </c>
      <c r="B87" s="32" t="s">
        <v>55</v>
      </c>
      <c r="C87" s="32" t="s">
        <v>100</v>
      </c>
      <c r="D87" s="17">
        <v>5</v>
      </c>
      <c r="E87" s="17">
        <v>30665</v>
      </c>
      <c r="F87" s="17">
        <v>3</v>
      </c>
      <c r="G87" s="17">
        <v>134974</v>
      </c>
      <c r="H87" s="17">
        <v>4</v>
      </c>
      <c r="I87" s="17">
        <v>38925</v>
      </c>
      <c r="J87" s="17">
        <v>8</v>
      </c>
      <c r="K87" s="17">
        <v>235251</v>
      </c>
      <c r="L87" s="17">
        <v>0</v>
      </c>
      <c r="M87" s="17">
        <v>0</v>
      </c>
      <c r="N87" s="17">
        <v>0</v>
      </c>
      <c r="O87" s="17">
        <v>0</v>
      </c>
      <c r="P87" s="17">
        <v>0</v>
      </c>
      <c r="Q87" s="17">
        <v>0</v>
      </c>
      <c r="R87" s="17">
        <v>0</v>
      </c>
      <c r="S87" s="17">
        <v>0</v>
      </c>
      <c r="T87" s="17">
        <v>5</v>
      </c>
      <c r="U87" s="17">
        <v>30665</v>
      </c>
      <c r="V87" s="17">
        <v>3</v>
      </c>
      <c r="W87" s="17">
        <v>134974</v>
      </c>
      <c r="X87" s="17">
        <v>4</v>
      </c>
      <c r="Y87" s="17">
        <v>38925</v>
      </c>
      <c r="Z87" s="17">
        <v>8</v>
      </c>
      <c r="AA87" s="17">
        <v>235251</v>
      </c>
    </row>
    <row r="88" spans="1:27" x14ac:dyDescent="0.2">
      <c r="A88" s="31">
        <v>45111</v>
      </c>
      <c r="B88" s="32" t="s">
        <v>55</v>
      </c>
      <c r="C88" s="32" t="s">
        <v>8</v>
      </c>
      <c r="D88" s="17">
        <v>1</v>
      </c>
      <c r="E88" s="17">
        <v>5016</v>
      </c>
      <c r="F88" s="17">
        <v>0</v>
      </c>
      <c r="G88" s="17">
        <v>0</v>
      </c>
      <c r="H88" s="17">
        <v>2</v>
      </c>
      <c r="I88" s="17">
        <v>53689</v>
      </c>
      <c r="J88" s="17">
        <v>4</v>
      </c>
      <c r="K88" s="17">
        <v>102616</v>
      </c>
      <c r="L88" s="17">
        <v>0</v>
      </c>
      <c r="M88" s="17">
        <v>0</v>
      </c>
      <c r="N88" s="17">
        <v>0</v>
      </c>
      <c r="O88" s="17">
        <v>0</v>
      </c>
      <c r="P88" s="17">
        <v>1</v>
      </c>
      <c r="Q88" s="17">
        <v>12195</v>
      </c>
      <c r="R88" s="17">
        <v>2</v>
      </c>
      <c r="S88" s="17">
        <v>42558</v>
      </c>
      <c r="T88" s="17">
        <v>1</v>
      </c>
      <c r="U88" s="17">
        <v>5016</v>
      </c>
      <c r="V88" s="17">
        <v>0</v>
      </c>
      <c r="W88" s="17">
        <v>0</v>
      </c>
      <c r="X88" s="17">
        <v>1</v>
      </c>
      <c r="Y88" s="17">
        <v>41494</v>
      </c>
      <c r="Z88" s="17">
        <v>2</v>
      </c>
      <c r="AA88" s="17">
        <v>60058</v>
      </c>
    </row>
    <row r="89" spans="1:27" x14ac:dyDescent="0.2">
      <c r="A89" s="31">
        <v>45111</v>
      </c>
      <c r="B89" s="32" t="s">
        <v>55</v>
      </c>
      <c r="C89" s="32" t="s">
        <v>9</v>
      </c>
      <c r="D89" s="17">
        <v>1</v>
      </c>
      <c r="E89" s="17">
        <v>1869</v>
      </c>
      <c r="F89" s="17">
        <v>15</v>
      </c>
      <c r="G89" s="17">
        <v>133671</v>
      </c>
      <c r="H89" s="17">
        <v>11</v>
      </c>
      <c r="I89" s="17">
        <v>120346</v>
      </c>
      <c r="J89" s="17">
        <v>8</v>
      </c>
      <c r="K89" s="17">
        <v>233720</v>
      </c>
      <c r="L89" s="17">
        <v>1</v>
      </c>
      <c r="M89" s="17">
        <v>1869</v>
      </c>
      <c r="N89" s="17">
        <v>5</v>
      </c>
      <c r="O89" s="17">
        <v>45351</v>
      </c>
      <c r="P89" s="17">
        <v>1</v>
      </c>
      <c r="Q89" s="17">
        <v>32368</v>
      </c>
      <c r="R89" s="17">
        <v>3</v>
      </c>
      <c r="S89" s="17">
        <v>51911</v>
      </c>
      <c r="T89" s="17">
        <v>0</v>
      </c>
      <c r="U89" s="17">
        <v>0</v>
      </c>
      <c r="V89" s="17">
        <v>10</v>
      </c>
      <c r="W89" s="17">
        <v>88320</v>
      </c>
      <c r="X89" s="17">
        <v>10</v>
      </c>
      <c r="Y89" s="17">
        <v>87978</v>
      </c>
      <c r="Z89" s="17">
        <v>5</v>
      </c>
      <c r="AA89" s="17">
        <v>181809</v>
      </c>
    </row>
    <row r="90" spans="1:27" x14ac:dyDescent="0.2">
      <c r="A90" s="31">
        <v>45111</v>
      </c>
      <c r="B90" s="32" t="s">
        <v>55</v>
      </c>
      <c r="C90" s="32" t="s">
        <v>4</v>
      </c>
      <c r="D90" s="17">
        <v>18</v>
      </c>
      <c r="E90" s="17">
        <v>70475</v>
      </c>
      <c r="F90" s="17">
        <v>11</v>
      </c>
      <c r="G90" s="17">
        <v>41626</v>
      </c>
      <c r="H90" s="17">
        <v>6</v>
      </c>
      <c r="I90" s="17">
        <v>57297</v>
      </c>
      <c r="J90" s="17">
        <v>22</v>
      </c>
      <c r="K90" s="17">
        <v>511125</v>
      </c>
      <c r="L90" s="17">
        <v>0</v>
      </c>
      <c r="M90" s="17">
        <v>0</v>
      </c>
      <c r="N90" s="17">
        <v>1</v>
      </c>
      <c r="O90" s="17">
        <v>6700</v>
      </c>
      <c r="P90" s="17">
        <v>0</v>
      </c>
      <c r="Q90" s="17">
        <v>0</v>
      </c>
      <c r="R90" s="17">
        <v>4</v>
      </c>
      <c r="S90" s="17">
        <v>73738</v>
      </c>
      <c r="T90" s="17">
        <v>18</v>
      </c>
      <c r="U90" s="17">
        <v>70475</v>
      </c>
      <c r="V90" s="17">
        <v>10</v>
      </c>
      <c r="W90" s="17">
        <v>34926</v>
      </c>
      <c r="X90" s="17">
        <v>6</v>
      </c>
      <c r="Y90" s="17">
        <v>57297</v>
      </c>
      <c r="Z90" s="17">
        <v>18</v>
      </c>
      <c r="AA90" s="17">
        <v>437387</v>
      </c>
    </row>
    <row r="91" spans="1:27" x14ac:dyDescent="0.2">
      <c r="A91" s="31">
        <v>45111</v>
      </c>
      <c r="B91" s="32" t="s">
        <v>55</v>
      </c>
      <c r="C91" s="32" t="s">
        <v>6</v>
      </c>
      <c r="D91" s="17">
        <v>17</v>
      </c>
      <c r="E91" s="17">
        <v>64025</v>
      </c>
      <c r="F91" s="17">
        <v>8</v>
      </c>
      <c r="G91" s="17">
        <v>38429</v>
      </c>
      <c r="H91" s="17">
        <v>8</v>
      </c>
      <c r="I91" s="17">
        <v>63679</v>
      </c>
      <c r="J91" s="17">
        <v>15</v>
      </c>
      <c r="K91" s="17">
        <v>547386</v>
      </c>
      <c r="L91" s="17">
        <v>1</v>
      </c>
      <c r="M91" s="17">
        <v>2436</v>
      </c>
      <c r="N91" s="17">
        <v>0</v>
      </c>
      <c r="O91" s="17">
        <v>0</v>
      </c>
      <c r="P91" s="17">
        <v>0</v>
      </c>
      <c r="Q91" s="17">
        <v>0</v>
      </c>
      <c r="R91" s="17">
        <v>2</v>
      </c>
      <c r="S91" s="17">
        <v>49496</v>
      </c>
      <c r="T91" s="17">
        <v>16</v>
      </c>
      <c r="U91" s="17">
        <v>61589</v>
      </c>
      <c r="V91" s="17">
        <v>8</v>
      </c>
      <c r="W91" s="17">
        <v>38429</v>
      </c>
      <c r="X91" s="17">
        <v>8</v>
      </c>
      <c r="Y91" s="17">
        <v>63679</v>
      </c>
      <c r="Z91" s="17">
        <v>13</v>
      </c>
      <c r="AA91" s="17">
        <v>497890</v>
      </c>
    </row>
    <row r="92" spans="1:27" x14ac:dyDescent="0.2">
      <c r="A92" s="31">
        <v>45111</v>
      </c>
      <c r="B92" s="24" t="s">
        <v>55</v>
      </c>
      <c r="C92" s="60" t="s">
        <v>10</v>
      </c>
      <c r="D92" s="22">
        <v>3</v>
      </c>
      <c r="E92" s="22">
        <v>14807</v>
      </c>
      <c r="F92" s="22">
        <v>5</v>
      </c>
      <c r="G92" s="22">
        <v>36592</v>
      </c>
      <c r="H92" s="22">
        <v>4</v>
      </c>
      <c r="I92" s="22">
        <v>70204</v>
      </c>
      <c r="J92" s="22">
        <v>0</v>
      </c>
      <c r="K92" s="22">
        <v>0</v>
      </c>
      <c r="L92" s="22">
        <v>1</v>
      </c>
      <c r="M92" s="22">
        <v>5037</v>
      </c>
      <c r="N92" s="22">
        <v>1</v>
      </c>
      <c r="O92" s="22">
        <v>11276</v>
      </c>
      <c r="P92" s="22">
        <v>2</v>
      </c>
      <c r="Q92" s="22">
        <v>36478</v>
      </c>
      <c r="R92" s="22">
        <v>0</v>
      </c>
      <c r="S92" s="22">
        <v>0</v>
      </c>
      <c r="T92" s="22">
        <v>2</v>
      </c>
      <c r="U92" s="22">
        <v>9770</v>
      </c>
      <c r="V92" s="22">
        <v>4</v>
      </c>
      <c r="W92" s="22">
        <v>25316</v>
      </c>
      <c r="X92" s="22">
        <v>2</v>
      </c>
      <c r="Y92" s="22">
        <v>33726</v>
      </c>
      <c r="Z92" s="22">
        <v>0</v>
      </c>
      <c r="AA92" s="22">
        <v>0</v>
      </c>
    </row>
    <row r="93" spans="1:27" x14ac:dyDescent="0.2">
      <c r="A93" s="23">
        <f>A92</f>
        <v>45111</v>
      </c>
      <c r="B93" s="24" t="str">
        <f>B92</f>
        <v>2020</v>
      </c>
      <c r="C93" s="25" t="s">
        <v>57</v>
      </c>
      <c r="D93" s="26">
        <f>SUM(D83:D92)</f>
        <v>53</v>
      </c>
      <c r="E93" s="26">
        <f t="shared" ref="E93" si="139">SUM(E83:E92)</f>
        <v>324216</v>
      </c>
      <c r="F93" s="26">
        <f t="shared" ref="F93" si="140">SUM(F83:F92)</f>
        <v>52</v>
      </c>
      <c r="G93" s="26">
        <f t="shared" ref="G93" si="141">SUM(G83:G92)</f>
        <v>470828</v>
      </c>
      <c r="H93" s="26">
        <f t="shared" ref="H93" si="142">SUM(H83:H92)</f>
        <v>42</v>
      </c>
      <c r="I93" s="26">
        <f t="shared" ref="I93" si="143">SUM(I83:I92)</f>
        <v>587188</v>
      </c>
      <c r="J93" s="26">
        <f t="shared" ref="J93" si="144">SUM(J83:J92)</f>
        <v>60</v>
      </c>
      <c r="K93" s="26">
        <f t="shared" ref="K93" si="145">SUM(K83:K92)</f>
        <v>1704522</v>
      </c>
      <c r="L93" s="26">
        <f t="shared" ref="L93" si="146">SUM(L83:L92)</f>
        <v>3</v>
      </c>
      <c r="M93" s="26">
        <f t="shared" ref="M93" si="147">SUM(M83:M92)</f>
        <v>9342</v>
      </c>
      <c r="N93" s="26">
        <f t="shared" ref="N93" si="148">SUM(N83:N92)</f>
        <v>11</v>
      </c>
      <c r="O93" s="26">
        <f t="shared" ref="O93" si="149">SUM(O83:O92)</f>
        <v>100859</v>
      </c>
      <c r="P93" s="26">
        <f t="shared" ref="P93" si="150">SUM(P83:P92)</f>
        <v>7</v>
      </c>
      <c r="Q93" s="26">
        <f t="shared" ref="Q93" si="151">SUM(Q83:Q92)</f>
        <v>183303</v>
      </c>
      <c r="R93" s="26">
        <f t="shared" ref="R93" si="152">SUM(R83:R92)</f>
        <v>11</v>
      </c>
      <c r="S93" s="26">
        <f t="shared" ref="S93" si="153">SUM(S83:S92)</f>
        <v>217703</v>
      </c>
      <c r="T93" s="26">
        <f t="shared" ref="T93" si="154">SUM(T83:T92)</f>
        <v>50</v>
      </c>
      <c r="U93" s="26">
        <f t="shared" ref="U93" si="155">SUM(U83:U92)</f>
        <v>314874</v>
      </c>
      <c r="V93" s="26">
        <f t="shared" ref="V93" si="156">SUM(V83:V92)</f>
        <v>41</v>
      </c>
      <c r="W93" s="26">
        <f t="shared" ref="W93" si="157">SUM(W83:W92)</f>
        <v>369969</v>
      </c>
      <c r="X93" s="26">
        <f t="shared" ref="X93" si="158">SUM(X83:X92)</f>
        <v>35</v>
      </c>
      <c r="Y93" s="26">
        <f t="shared" ref="Y93" si="159">SUM(Y83:Y92)</f>
        <v>403885</v>
      </c>
      <c r="Z93" s="26">
        <f t="shared" ref="Z93" si="160">SUM(Z83:Z92)</f>
        <v>49</v>
      </c>
      <c r="AA93" s="26">
        <f t="shared" ref="AA93" si="161">SUM(AA83:AA92)</f>
        <v>1486819</v>
      </c>
    </row>
    <row r="94" spans="1:27" x14ac:dyDescent="0.2">
      <c r="A94" s="31">
        <v>45111</v>
      </c>
      <c r="B94" s="61" t="s">
        <v>101</v>
      </c>
      <c r="C94" s="61" t="s">
        <v>2</v>
      </c>
      <c r="D94" s="62">
        <v>0</v>
      </c>
      <c r="E94" s="62">
        <v>0</v>
      </c>
      <c r="F94" s="62">
        <v>1</v>
      </c>
      <c r="G94" s="62">
        <v>1453</v>
      </c>
      <c r="H94" s="62">
        <v>1</v>
      </c>
      <c r="I94" s="62">
        <v>10794</v>
      </c>
      <c r="J94" s="62">
        <v>2</v>
      </c>
      <c r="K94" s="62">
        <v>45455</v>
      </c>
      <c r="L94" s="62">
        <v>0</v>
      </c>
      <c r="M94" s="62">
        <v>0</v>
      </c>
      <c r="N94" s="62">
        <v>0</v>
      </c>
      <c r="O94" s="62">
        <v>0</v>
      </c>
      <c r="P94" s="62">
        <v>0</v>
      </c>
      <c r="Q94" s="62">
        <v>0</v>
      </c>
      <c r="R94" s="62">
        <v>0</v>
      </c>
      <c r="S94" s="62">
        <v>0</v>
      </c>
      <c r="T94" s="62">
        <v>0</v>
      </c>
      <c r="U94" s="62">
        <v>0</v>
      </c>
      <c r="V94" s="62">
        <v>1</v>
      </c>
      <c r="W94" s="62">
        <v>1453</v>
      </c>
      <c r="X94" s="62">
        <v>1</v>
      </c>
      <c r="Y94" s="62">
        <v>10794</v>
      </c>
      <c r="Z94" s="62">
        <v>2</v>
      </c>
      <c r="AA94" s="62">
        <v>45455</v>
      </c>
    </row>
    <row r="95" spans="1:27" x14ac:dyDescent="0.2">
      <c r="A95" s="23">
        <v>45111</v>
      </c>
      <c r="B95" s="61" t="s">
        <v>101</v>
      </c>
      <c r="C95" s="61" t="s">
        <v>3</v>
      </c>
      <c r="D95" s="62">
        <v>2</v>
      </c>
      <c r="E95" s="62">
        <v>6856</v>
      </c>
      <c r="F95" s="62">
        <v>2</v>
      </c>
      <c r="G95" s="62">
        <v>16551</v>
      </c>
      <c r="H95" s="62">
        <v>6</v>
      </c>
      <c r="I95" s="62">
        <v>105553</v>
      </c>
      <c r="J95" s="62">
        <v>4</v>
      </c>
      <c r="K95" s="62">
        <v>130898</v>
      </c>
      <c r="L95" s="62">
        <v>0</v>
      </c>
      <c r="M95" s="62">
        <v>0</v>
      </c>
      <c r="N95" s="62">
        <v>0</v>
      </c>
      <c r="O95" s="62">
        <v>0</v>
      </c>
      <c r="P95" s="62">
        <v>1</v>
      </c>
      <c r="Q95" s="62">
        <v>16085</v>
      </c>
      <c r="R95" s="62">
        <v>1</v>
      </c>
      <c r="S95" s="62">
        <v>31885</v>
      </c>
      <c r="T95" s="62">
        <v>2</v>
      </c>
      <c r="U95" s="62">
        <v>6856</v>
      </c>
      <c r="V95" s="62">
        <v>2</v>
      </c>
      <c r="W95" s="62">
        <v>16551</v>
      </c>
      <c r="X95" s="62">
        <v>5</v>
      </c>
      <c r="Y95" s="62">
        <v>89468</v>
      </c>
      <c r="Z95" s="62">
        <v>3</v>
      </c>
      <c r="AA95" s="62">
        <v>99013</v>
      </c>
    </row>
    <row r="96" spans="1:27" x14ac:dyDescent="0.2">
      <c r="A96" s="31">
        <v>45111</v>
      </c>
      <c r="B96" s="61" t="s">
        <v>101</v>
      </c>
      <c r="C96" s="61" t="s">
        <v>7</v>
      </c>
      <c r="D96" s="62">
        <v>3</v>
      </c>
      <c r="E96" s="62">
        <v>28456</v>
      </c>
      <c r="F96" s="62">
        <v>2</v>
      </c>
      <c r="G96" s="62">
        <v>10080</v>
      </c>
      <c r="H96" s="62">
        <v>10</v>
      </c>
      <c r="I96" s="62">
        <v>100830</v>
      </c>
      <c r="J96" s="62">
        <v>4</v>
      </c>
      <c r="K96" s="62">
        <v>74921</v>
      </c>
      <c r="L96" s="62">
        <v>0</v>
      </c>
      <c r="M96" s="62">
        <v>0</v>
      </c>
      <c r="N96" s="62">
        <v>0</v>
      </c>
      <c r="O96" s="62">
        <v>0</v>
      </c>
      <c r="P96" s="62">
        <v>0</v>
      </c>
      <c r="Q96" s="62">
        <v>0</v>
      </c>
      <c r="R96" s="62">
        <v>0</v>
      </c>
      <c r="S96" s="62">
        <v>0</v>
      </c>
      <c r="T96" s="62">
        <v>3</v>
      </c>
      <c r="U96" s="62">
        <v>28456</v>
      </c>
      <c r="V96" s="62">
        <v>2</v>
      </c>
      <c r="W96" s="62">
        <v>10080</v>
      </c>
      <c r="X96" s="62">
        <v>10</v>
      </c>
      <c r="Y96" s="62">
        <v>100830</v>
      </c>
      <c r="Z96" s="62">
        <v>4</v>
      </c>
      <c r="AA96" s="62">
        <v>74921</v>
      </c>
    </row>
    <row r="97" spans="1:27" x14ac:dyDescent="0.2">
      <c r="A97" s="23">
        <v>45111</v>
      </c>
      <c r="B97" s="61" t="s">
        <v>101</v>
      </c>
      <c r="C97" s="61" t="s">
        <v>5</v>
      </c>
      <c r="D97" s="62">
        <v>1</v>
      </c>
      <c r="E97" s="62">
        <v>12726</v>
      </c>
      <c r="F97" s="62">
        <v>2</v>
      </c>
      <c r="G97" s="62">
        <v>16742</v>
      </c>
      <c r="H97" s="62">
        <v>0</v>
      </c>
      <c r="I97" s="62">
        <v>0</v>
      </c>
      <c r="J97" s="62">
        <v>2</v>
      </c>
      <c r="K97" s="62">
        <v>54160</v>
      </c>
      <c r="L97" s="62">
        <v>1</v>
      </c>
      <c r="M97" s="62">
        <v>12726</v>
      </c>
      <c r="N97" s="62">
        <v>2</v>
      </c>
      <c r="O97" s="62">
        <v>16742</v>
      </c>
      <c r="P97" s="62">
        <v>0</v>
      </c>
      <c r="Q97" s="62">
        <v>0</v>
      </c>
      <c r="R97" s="62">
        <v>1</v>
      </c>
      <c r="S97" s="62">
        <v>38679</v>
      </c>
      <c r="T97" s="62">
        <v>0</v>
      </c>
      <c r="U97" s="62">
        <v>0</v>
      </c>
      <c r="V97" s="62">
        <v>0</v>
      </c>
      <c r="W97" s="62">
        <v>0</v>
      </c>
      <c r="X97" s="62">
        <v>0</v>
      </c>
      <c r="Y97" s="62">
        <v>0</v>
      </c>
      <c r="Z97" s="62">
        <v>1</v>
      </c>
      <c r="AA97" s="62">
        <v>15481</v>
      </c>
    </row>
    <row r="98" spans="1:27" x14ac:dyDescent="0.2">
      <c r="A98" s="31">
        <v>45111</v>
      </c>
      <c r="B98" s="61" t="s">
        <v>101</v>
      </c>
      <c r="C98" s="61" t="s">
        <v>100</v>
      </c>
      <c r="D98" s="62">
        <v>6</v>
      </c>
      <c r="E98" s="62">
        <v>73479</v>
      </c>
      <c r="F98" s="62">
        <v>5</v>
      </c>
      <c r="G98" s="62">
        <v>29281</v>
      </c>
      <c r="H98" s="62">
        <v>5</v>
      </c>
      <c r="I98" s="62">
        <v>53160</v>
      </c>
      <c r="J98" s="62">
        <v>3</v>
      </c>
      <c r="K98" s="62">
        <v>83538</v>
      </c>
      <c r="L98" s="62">
        <v>1</v>
      </c>
      <c r="M98" s="62">
        <v>2288</v>
      </c>
      <c r="N98" s="62">
        <v>0</v>
      </c>
      <c r="O98" s="62">
        <v>0</v>
      </c>
      <c r="P98" s="62">
        <v>0</v>
      </c>
      <c r="Q98" s="62">
        <v>0</v>
      </c>
      <c r="R98" s="62">
        <v>0</v>
      </c>
      <c r="S98" s="62">
        <v>0</v>
      </c>
      <c r="T98" s="62">
        <v>5</v>
      </c>
      <c r="U98" s="62">
        <v>71191</v>
      </c>
      <c r="V98" s="62">
        <v>5</v>
      </c>
      <c r="W98" s="62">
        <v>29281</v>
      </c>
      <c r="X98" s="62">
        <v>5</v>
      </c>
      <c r="Y98" s="62">
        <v>53160</v>
      </c>
      <c r="Z98" s="62">
        <v>3</v>
      </c>
      <c r="AA98" s="62">
        <v>83538</v>
      </c>
    </row>
    <row r="99" spans="1:27" x14ac:dyDescent="0.2">
      <c r="A99" s="23">
        <v>45111</v>
      </c>
      <c r="B99" s="61" t="s">
        <v>101</v>
      </c>
      <c r="C99" s="61" t="s">
        <v>8</v>
      </c>
      <c r="D99" s="62">
        <v>3</v>
      </c>
      <c r="E99" s="62">
        <v>39546</v>
      </c>
      <c r="F99" s="62">
        <v>1</v>
      </c>
      <c r="G99" s="62">
        <v>39689</v>
      </c>
      <c r="H99" s="62">
        <v>0</v>
      </c>
      <c r="I99" s="62">
        <v>0</v>
      </c>
      <c r="J99" s="62">
        <v>1</v>
      </c>
      <c r="K99" s="62">
        <v>21103</v>
      </c>
      <c r="L99" s="62">
        <v>1</v>
      </c>
      <c r="M99" s="62">
        <v>11742</v>
      </c>
      <c r="N99" s="62">
        <v>1</v>
      </c>
      <c r="O99" s="62">
        <v>39689</v>
      </c>
      <c r="P99" s="62">
        <v>0</v>
      </c>
      <c r="Q99" s="62">
        <v>0</v>
      </c>
      <c r="R99" s="62">
        <v>0</v>
      </c>
      <c r="S99" s="62">
        <v>0</v>
      </c>
      <c r="T99" s="62">
        <v>2</v>
      </c>
      <c r="U99" s="62">
        <v>27804</v>
      </c>
      <c r="V99" s="62">
        <v>0</v>
      </c>
      <c r="W99" s="62">
        <v>0</v>
      </c>
      <c r="X99" s="62">
        <v>0</v>
      </c>
      <c r="Y99" s="62">
        <v>0</v>
      </c>
      <c r="Z99" s="62">
        <v>1</v>
      </c>
      <c r="AA99" s="62">
        <v>21103</v>
      </c>
    </row>
    <row r="100" spans="1:27" x14ac:dyDescent="0.2">
      <c r="A100" s="31">
        <v>45111</v>
      </c>
      <c r="B100" s="61" t="s">
        <v>101</v>
      </c>
      <c r="C100" s="61" t="s">
        <v>9</v>
      </c>
      <c r="D100" s="62">
        <v>9</v>
      </c>
      <c r="E100" s="62">
        <v>38008</v>
      </c>
      <c r="F100" s="62">
        <v>8</v>
      </c>
      <c r="G100" s="62">
        <v>75464</v>
      </c>
      <c r="H100" s="62">
        <v>10</v>
      </c>
      <c r="I100" s="62">
        <v>136471</v>
      </c>
      <c r="J100" s="62">
        <v>15</v>
      </c>
      <c r="K100" s="62">
        <v>558840</v>
      </c>
      <c r="L100" s="62">
        <v>0</v>
      </c>
      <c r="M100" s="62">
        <v>0</v>
      </c>
      <c r="N100" s="62">
        <v>1</v>
      </c>
      <c r="O100" s="62">
        <v>37822</v>
      </c>
      <c r="P100" s="62">
        <v>3</v>
      </c>
      <c r="Q100" s="62">
        <v>34128</v>
      </c>
      <c r="R100" s="62">
        <v>1</v>
      </c>
      <c r="S100" s="62">
        <v>17270</v>
      </c>
      <c r="T100" s="62">
        <v>9</v>
      </c>
      <c r="U100" s="62">
        <v>38008</v>
      </c>
      <c r="V100" s="62">
        <v>7</v>
      </c>
      <c r="W100" s="62">
        <v>37642</v>
      </c>
      <c r="X100" s="62">
        <v>7</v>
      </c>
      <c r="Y100" s="62">
        <v>102343</v>
      </c>
      <c r="Z100" s="62">
        <v>14</v>
      </c>
      <c r="AA100" s="62">
        <v>541570</v>
      </c>
    </row>
    <row r="101" spans="1:27" x14ac:dyDescent="0.2">
      <c r="A101" s="23">
        <v>45111</v>
      </c>
      <c r="B101" s="61" t="s">
        <v>101</v>
      </c>
      <c r="C101" s="61" t="s">
        <v>4</v>
      </c>
      <c r="D101" s="62">
        <v>16</v>
      </c>
      <c r="E101" s="62">
        <v>147618</v>
      </c>
      <c r="F101" s="62">
        <v>17</v>
      </c>
      <c r="G101" s="62">
        <v>77922</v>
      </c>
      <c r="H101" s="62">
        <v>13</v>
      </c>
      <c r="I101" s="62">
        <v>155961</v>
      </c>
      <c r="J101" s="62">
        <v>24</v>
      </c>
      <c r="K101" s="62">
        <v>462583</v>
      </c>
      <c r="L101" s="62">
        <v>3</v>
      </c>
      <c r="M101" s="62">
        <v>59224</v>
      </c>
      <c r="N101" s="62">
        <v>3</v>
      </c>
      <c r="O101" s="62">
        <v>19387</v>
      </c>
      <c r="P101" s="62">
        <v>5</v>
      </c>
      <c r="Q101" s="62">
        <v>47787</v>
      </c>
      <c r="R101" s="62">
        <v>2</v>
      </c>
      <c r="S101" s="62">
        <v>26607</v>
      </c>
      <c r="T101" s="62">
        <v>13</v>
      </c>
      <c r="U101" s="62">
        <v>88394</v>
      </c>
      <c r="V101" s="62">
        <v>14</v>
      </c>
      <c r="W101" s="62">
        <v>58535</v>
      </c>
      <c r="X101" s="62">
        <v>8</v>
      </c>
      <c r="Y101" s="62">
        <v>108174</v>
      </c>
      <c r="Z101" s="62">
        <v>22</v>
      </c>
      <c r="AA101" s="62">
        <v>435976</v>
      </c>
    </row>
    <row r="102" spans="1:27" x14ac:dyDescent="0.2">
      <c r="A102" s="31">
        <v>45111</v>
      </c>
      <c r="B102" s="61" t="s">
        <v>101</v>
      </c>
      <c r="C102" s="61" t="s">
        <v>6</v>
      </c>
      <c r="D102" s="62">
        <v>19</v>
      </c>
      <c r="E102" s="62">
        <v>73201</v>
      </c>
      <c r="F102" s="62">
        <v>14</v>
      </c>
      <c r="G102" s="62">
        <v>62398</v>
      </c>
      <c r="H102" s="62">
        <v>10</v>
      </c>
      <c r="I102" s="62">
        <v>86445</v>
      </c>
      <c r="J102" s="62">
        <v>16</v>
      </c>
      <c r="K102" s="62">
        <v>308836</v>
      </c>
      <c r="L102" s="62">
        <v>1</v>
      </c>
      <c r="M102" s="62">
        <v>3081</v>
      </c>
      <c r="N102" s="62">
        <v>0</v>
      </c>
      <c r="O102" s="62">
        <v>0</v>
      </c>
      <c r="P102" s="62">
        <v>2</v>
      </c>
      <c r="Q102" s="62">
        <v>9444</v>
      </c>
      <c r="R102" s="62">
        <v>0</v>
      </c>
      <c r="S102" s="62">
        <v>0</v>
      </c>
      <c r="T102" s="62">
        <v>18</v>
      </c>
      <c r="U102" s="62">
        <v>70120</v>
      </c>
      <c r="V102" s="62">
        <v>14</v>
      </c>
      <c r="W102" s="62">
        <v>62398</v>
      </c>
      <c r="X102" s="62">
        <v>8</v>
      </c>
      <c r="Y102" s="62">
        <v>77001</v>
      </c>
      <c r="Z102" s="62">
        <v>16</v>
      </c>
      <c r="AA102" s="62">
        <v>308836</v>
      </c>
    </row>
    <row r="103" spans="1:27" x14ac:dyDescent="0.2">
      <c r="A103" s="31">
        <v>45111</v>
      </c>
      <c r="B103" s="61" t="s">
        <v>101</v>
      </c>
      <c r="C103" s="61" t="s">
        <v>10</v>
      </c>
      <c r="D103" s="62">
        <v>8</v>
      </c>
      <c r="E103" s="62">
        <v>59667</v>
      </c>
      <c r="F103" s="62">
        <v>5</v>
      </c>
      <c r="G103" s="62">
        <v>49201</v>
      </c>
      <c r="H103" s="62">
        <v>2</v>
      </c>
      <c r="I103" s="62">
        <v>25652</v>
      </c>
      <c r="J103" s="62">
        <v>1</v>
      </c>
      <c r="K103" s="62">
        <v>25612</v>
      </c>
      <c r="L103" s="62">
        <v>2</v>
      </c>
      <c r="M103" s="62">
        <v>34372</v>
      </c>
      <c r="N103" s="62">
        <v>2</v>
      </c>
      <c r="O103" s="62">
        <v>12176</v>
      </c>
      <c r="P103" s="62">
        <v>0</v>
      </c>
      <c r="Q103" s="62">
        <v>0</v>
      </c>
      <c r="R103" s="62">
        <v>1</v>
      </c>
      <c r="S103" s="62">
        <v>25612</v>
      </c>
      <c r="T103" s="62">
        <v>6</v>
      </c>
      <c r="U103" s="62">
        <v>25295</v>
      </c>
      <c r="V103" s="62">
        <v>3</v>
      </c>
      <c r="W103" s="62">
        <v>37025</v>
      </c>
      <c r="X103" s="62">
        <v>2</v>
      </c>
      <c r="Y103" s="62">
        <v>25652</v>
      </c>
      <c r="Z103" s="62">
        <v>0</v>
      </c>
      <c r="AA103" s="62">
        <v>0</v>
      </c>
    </row>
    <row r="104" spans="1:27" x14ac:dyDescent="0.2">
      <c r="A104" s="23">
        <f>A103</f>
        <v>45111</v>
      </c>
      <c r="B104" s="24" t="str">
        <f>B103</f>
        <v>2021</v>
      </c>
      <c r="C104" s="25" t="s">
        <v>57</v>
      </c>
      <c r="D104" s="26">
        <f>SUM(D94:D103)</f>
        <v>67</v>
      </c>
      <c r="E104" s="26">
        <f t="shared" ref="E104" si="162">SUM(E94:E103)</f>
        <v>479557</v>
      </c>
      <c r="F104" s="26">
        <f t="shared" ref="F104" si="163">SUM(F94:F103)</f>
        <v>57</v>
      </c>
      <c r="G104" s="26">
        <f t="shared" ref="G104" si="164">SUM(G94:G103)</f>
        <v>378781</v>
      </c>
      <c r="H104" s="26">
        <f t="shared" ref="H104" si="165">SUM(H94:H103)</f>
        <v>57</v>
      </c>
      <c r="I104" s="26">
        <f t="shared" ref="I104" si="166">SUM(I94:I103)</f>
        <v>674866</v>
      </c>
      <c r="J104" s="26">
        <f t="shared" ref="J104" si="167">SUM(J94:J103)</f>
        <v>72</v>
      </c>
      <c r="K104" s="26">
        <f t="shared" ref="K104" si="168">SUM(K94:K103)</f>
        <v>1765946</v>
      </c>
      <c r="L104" s="26">
        <f t="shared" ref="L104" si="169">SUM(L94:L103)</f>
        <v>9</v>
      </c>
      <c r="M104" s="26">
        <f t="shared" ref="M104" si="170">SUM(M94:M103)</f>
        <v>123433</v>
      </c>
      <c r="N104" s="26">
        <f t="shared" ref="N104" si="171">SUM(N94:N103)</f>
        <v>9</v>
      </c>
      <c r="O104" s="26">
        <f t="shared" ref="O104" si="172">SUM(O94:O103)</f>
        <v>125816</v>
      </c>
      <c r="P104" s="26">
        <f t="shared" ref="P104" si="173">SUM(P94:P103)</f>
        <v>11</v>
      </c>
      <c r="Q104" s="26">
        <f t="shared" ref="Q104" si="174">SUM(Q94:Q103)</f>
        <v>107444</v>
      </c>
      <c r="R104" s="26">
        <f t="shared" ref="R104" si="175">SUM(R94:R103)</f>
        <v>6</v>
      </c>
      <c r="S104" s="26">
        <f t="shared" ref="S104" si="176">SUM(S94:S103)</f>
        <v>140053</v>
      </c>
      <c r="T104" s="26">
        <f t="shared" ref="T104" si="177">SUM(T94:T103)</f>
        <v>58</v>
      </c>
      <c r="U104" s="26">
        <f t="shared" ref="U104" si="178">SUM(U94:U103)</f>
        <v>356124</v>
      </c>
      <c r="V104" s="26">
        <f t="shared" ref="V104" si="179">SUM(V94:V103)</f>
        <v>48</v>
      </c>
      <c r="W104" s="26">
        <f t="shared" ref="W104" si="180">SUM(W94:W103)</f>
        <v>252965</v>
      </c>
      <c r="X104" s="26">
        <f t="shared" ref="X104" si="181">SUM(X94:X103)</f>
        <v>46</v>
      </c>
      <c r="Y104" s="26">
        <f t="shared" ref="Y104" si="182">SUM(Y94:Y103)</f>
        <v>567422</v>
      </c>
      <c r="Z104" s="26">
        <f t="shared" ref="Z104" si="183">SUM(Z94:Z103)</f>
        <v>66</v>
      </c>
      <c r="AA104" s="26">
        <f t="shared" ref="AA104" si="184">SUM(AA94:AA103)</f>
        <v>1625893</v>
      </c>
    </row>
    <row r="105" spans="1:27" x14ac:dyDescent="0.2">
      <c r="A105" s="31">
        <v>45111</v>
      </c>
      <c r="B105" s="61" t="s">
        <v>109</v>
      </c>
      <c r="C105" s="61" t="s">
        <v>2</v>
      </c>
      <c r="D105" s="62">
        <v>3</v>
      </c>
      <c r="E105" s="62">
        <v>6406</v>
      </c>
      <c r="F105" s="62">
        <v>2</v>
      </c>
      <c r="G105" s="62">
        <v>13480</v>
      </c>
      <c r="H105" s="62">
        <v>1</v>
      </c>
      <c r="I105" s="62">
        <v>18781</v>
      </c>
      <c r="J105" s="62">
        <v>2</v>
      </c>
      <c r="K105" s="62">
        <v>35981</v>
      </c>
      <c r="L105" s="62">
        <v>3</v>
      </c>
      <c r="M105" s="62">
        <v>6406</v>
      </c>
      <c r="N105" s="62">
        <v>2</v>
      </c>
      <c r="O105" s="62">
        <v>13480</v>
      </c>
      <c r="P105" s="62">
        <v>0</v>
      </c>
      <c r="Q105" s="62">
        <v>0</v>
      </c>
      <c r="R105" s="62">
        <v>0</v>
      </c>
      <c r="S105" s="62">
        <v>0</v>
      </c>
      <c r="T105" s="62">
        <v>0</v>
      </c>
      <c r="U105" s="62">
        <v>0</v>
      </c>
      <c r="V105" s="62">
        <v>0</v>
      </c>
      <c r="W105" s="62">
        <v>0</v>
      </c>
      <c r="X105" s="62">
        <v>1</v>
      </c>
      <c r="Y105" s="62">
        <v>18781</v>
      </c>
      <c r="Z105" s="62">
        <v>2</v>
      </c>
      <c r="AA105" s="62">
        <v>35981</v>
      </c>
    </row>
    <row r="106" spans="1:27" x14ac:dyDescent="0.2">
      <c r="A106" s="23">
        <v>45111</v>
      </c>
      <c r="B106" s="61" t="s">
        <v>109</v>
      </c>
      <c r="C106" s="61" t="s">
        <v>3</v>
      </c>
      <c r="D106" s="62">
        <v>1</v>
      </c>
      <c r="E106" s="62">
        <v>154048</v>
      </c>
      <c r="F106" s="62">
        <v>6</v>
      </c>
      <c r="G106" s="62">
        <v>43935</v>
      </c>
      <c r="H106" s="62">
        <v>3</v>
      </c>
      <c r="I106" s="62">
        <v>35663</v>
      </c>
      <c r="J106" s="62">
        <v>2</v>
      </c>
      <c r="K106" s="62">
        <v>38837</v>
      </c>
      <c r="L106" s="62">
        <v>0</v>
      </c>
      <c r="M106" s="62">
        <v>0</v>
      </c>
      <c r="N106" s="62">
        <v>1</v>
      </c>
      <c r="O106" s="62">
        <v>16210</v>
      </c>
      <c r="P106" s="62">
        <v>1</v>
      </c>
      <c r="Q106" s="62">
        <v>4854</v>
      </c>
      <c r="R106" s="62">
        <v>1</v>
      </c>
      <c r="S106" s="62">
        <v>20583</v>
      </c>
      <c r="T106" s="62">
        <v>1</v>
      </c>
      <c r="U106" s="62">
        <v>154048</v>
      </c>
      <c r="V106" s="62">
        <v>5</v>
      </c>
      <c r="W106" s="62">
        <v>27725</v>
      </c>
      <c r="X106" s="62">
        <v>2</v>
      </c>
      <c r="Y106" s="62">
        <v>30809</v>
      </c>
      <c r="Z106" s="62">
        <v>1</v>
      </c>
      <c r="AA106" s="62">
        <v>18254</v>
      </c>
    </row>
    <row r="107" spans="1:27" x14ac:dyDescent="0.2">
      <c r="A107" s="31">
        <v>45111</v>
      </c>
      <c r="B107" s="61" t="s">
        <v>109</v>
      </c>
      <c r="C107" s="61" t="s">
        <v>7</v>
      </c>
      <c r="D107" s="62">
        <v>5</v>
      </c>
      <c r="E107" s="62">
        <v>46730</v>
      </c>
      <c r="F107" s="62">
        <v>2</v>
      </c>
      <c r="G107" s="62">
        <v>14026</v>
      </c>
      <c r="H107" s="62">
        <v>2</v>
      </c>
      <c r="I107" s="62">
        <v>27150</v>
      </c>
      <c r="J107" s="62">
        <v>7</v>
      </c>
      <c r="K107" s="62">
        <v>216808</v>
      </c>
      <c r="L107" s="62">
        <v>0</v>
      </c>
      <c r="M107" s="62">
        <v>0</v>
      </c>
      <c r="N107" s="62">
        <v>0</v>
      </c>
      <c r="O107" s="62">
        <v>0</v>
      </c>
      <c r="P107" s="62">
        <v>0</v>
      </c>
      <c r="Q107" s="62">
        <v>0</v>
      </c>
      <c r="R107" s="62">
        <v>0</v>
      </c>
      <c r="S107" s="62">
        <v>0</v>
      </c>
      <c r="T107" s="62">
        <v>5</v>
      </c>
      <c r="U107" s="62">
        <v>46730</v>
      </c>
      <c r="V107" s="62">
        <v>2</v>
      </c>
      <c r="W107" s="62">
        <v>14026</v>
      </c>
      <c r="X107" s="62">
        <v>2</v>
      </c>
      <c r="Y107" s="62">
        <v>27150</v>
      </c>
      <c r="Z107" s="62">
        <v>7</v>
      </c>
      <c r="AA107" s="62">
        <v>216808</v>
      </c>
    </row>
    <row r="108" spans="1:27" x14ac:dyDescent="0.2">
      <c r="A108" s="23">
        <v>45111</v>
      </c>
      <c r="B108" s="61" t="s">
        <v>109</v>
      </c>
      <c r="C108" s="61" t="s">
        <v>5</v>
      </c>
      <c r="D108" s="62">
        <v>3</v>
      </c>
      <c r="E108" s="62">
        <v>8956</v>
      </c>
      <c r="F108" s="62">
        <v>2</v>
      </c>
      <c r="G108" s="62">
        <v>10706</v>
      </c>
      <c r="H108" s="62">
        <v>2</v>
      </c>
      <c r="I108" s="62">
        <v>32360</v>
      </c>
      <c r="J108" s="62">
        <v>2</v>
      </c>
      <c r="K108" s="62">
        <v>57154</v>
      </c>
      <c r="L108" s="62">
        <v>1</v>
      </c>
      <c r="M108" s="62">
        <v>4600</v>
      </c>
      <c r="N108" s="62">
        <v>2</v>
      </c>
      <c r="O108" s="62">
        <v>10706</v>
      </c>
      <c r="P108" s="62">
        <v>2</v>
      </c>
      <c r="Q108" s="62">
        <v>32360</v>
      </c>
      <c r="R108" s="62">
        <v>2</v>
      </c>
      <c r="S108" s="62">
        <v>57154</v>
      </c>
      <c r="T108" s="62">
        <v>2</v>
      </c>
      <c r="U108" s="62">
        <v>4356</v>
      </c>
      <c r="V108" s="62">
        <v>0</v>
      </c>
      <c r="W108" s="62">
        <v>0</v>
      </c>
      <c r="X108" s="62">
        <v>0</v>
      </c>
      <c r="Y108" s="62">
        <v>0</v>
      </c>
      <c r="Z108" s="62">
        <v>0</v>
      </c>
      <c r="AA108" s="62">
        <v>0</v>
      </c>
    </row>
    <row r="109" spans="1:27" x14ac:dyDescent="0.2">
      <c r="A109" s="31">
        <v>45111</v>
      </c>
      <c r="B109" s="61" t="s">
        <v>109</v>
      </c>
      <c r="C109" s="61" t="s">
        <v>100</v>
      </c>
      <c r="D109" s="62">
        <v>6</v>
      </c>
      <c r="E109" s="62">
        <v>16541</v>
      </c>
      <c r="F109" s="62">
        <v>6</v>
      </c>
      <c r="G109" s="62">
        <v>22068</v>
      </c>
      <c r="H109" s="62">
        <v>9</v>
      </c>
      <c r="I109" s="62">
        <v>108638</v>
      </c>
      <c r="J109" s="62">
        <v>4</v>
      </c>
      <c r="K109" s="62">
        <v>255906</v>
      </c>
      <c r="L109" s="62">
        <v>1</v>
      </c>
      <c r="M109" s="62">
        <v>2499</v>
      </c>
      <c r="N109" s="62">
        <v>0</v>
      </c>
      <c r="O109" s="62">
        <v>0</v>
      </c>
      <c r="P109" s="62">
        <v>2</v>
      </c>
      <c r="Q109" s="62">
        <v>34094</v>
      </c>
      <c r="R109" s="62">
        <v>0</v>
      </c>
      <c r="S109" s="62">
        <v>0</v>
      </c>
      <c r="T109" s="62">
        <v>5</v>
      </c>
      <c r="U109" s="62">
        <v>14042</v>
      </c>
      <c r="V109" s="62">
        <v>6</v>
      </c>
      <c r="W109" s="62">
        <v>22068</v>
      </c>
      <c r="X109" s="62">
        <v>7</v>
      </c>
      <c r="Y109" s="62">
        <v>74544</v>
      </c>
      <c r="Z109" s="62">
        <v>4</v>
      </c>
      <c r="AA109" s="62">
        <v>255906</v>
      </c>
    </row>
    <row r="110" spans="1:27" x14ac:dyDescent="0.2">
      <c r="A110" s="23">
        <v>45111</v>
      </c>
      <c r="B110" s="61" t="s">
        <v>109</v>
      </c>
      <c r="C110" s="61" t="s">
        <v>8</v>
      </c>
      <c r="D110" s="62">
        <v>3</v>
      </c>
      <c r="E110" s="62">
        <v>16794</v>
      </c>
      <c r="F110" s="62">
        <v>2</v>
      </c>
      <c r="G110" s="62">
        <v>15493</v>
      </c>
      <c r="H110" s="62">
        <v>2</v>
      </c>
      <c r="I110" s="62">
        <v>111078</v>
      </c>
      <c r="J110" s="62">
        <v>0</v>
      </c>
      <c r="K110" s="62">
        <v>0</v>
      </c>
      <c r="L110" s="62">
        <v>1</v>
      </c>
      <c r="M110" s="62">
        <v>3785</v>
      </c>
      <c r="N110" s="62">
        <v>2</v>
      </c>
      <c r="O110" s="62">
        <v>15493</v>
      </c>
      <c r="P110" s="62">
        <v>2</v>
      </c>
      <c r="Q110" s="62">
        <v>111078</v>
      </c>
      <c r="R110" s="62">
        <v>0</v>
      </c>
      <c r="S110" s="62">
        <v>0</v>
      </c>
      <c r="T110" s="62">
        <v>2</v>
      </c>
      <c r="U110" s="62">
        <v>13009</v>
      </c>
      <c r="V110" s="62">
        <v>0</v>
      </c>
      <c r="W110" s="62">
        <v>0</v>
      </c>
      <c r="X110" s="62">
        <v>0</v>
      </c>
      <c r="Y110" s="62">
        <v>0</v>
      </c>
      <c r="Z110" s="62">
        <v>0</v>
      </c>
      <c r="AA110" s="62">
        <v>0</v>
      </c>
    </row>
    <row r="111" spans="1:27" x14ac:dyDescent="0.2">
      <c r="A111" s="31">
        <v>45111</v>
      </c>
      <c r="B111" s="61" t="s">
        <v>109</v>
      </c>
      <c r="C111" s="61" t="s">
        <v>9</v>
      </c>
      <c r="D111" s="62">
        <v>6</v>
      </c>
      <c r="E111" s="62">
        <v>35119</v>
      </c>
      <c r="F111" s="62">
        <v>11</v>
      </c>
      <c r="G111" s="62">
        <v>66823</v>
      </c>
      <c r="H111" s="62">
        <v>8</v>
      </c>
      <c r="I111" s="62">
        <v>64654</v>
      </c>
      <c r="J111" s="62">
        <v>12</v>
      </c>
      <c r="K111" s="62">
        <v>402948</v>
      </c>
      <c r="L111" s="62">
        <v>0</v>
      </c>
      <c r="M111" s="62">
        <v>0</v>
      </c>
      <c r="N111" s="62">
        <v>2</v>
      </c>
      <c r="O111" s="62">
        <v>11998</v>
      </c>
      <c r="P111" s="62">
        <v>3</v>
      </c>
      <c r="Q111" s="62">
        <v>24813</v>
      </c>
      <c r="R111" s="62">
        <v>5</v>
      </c>
      <c r="S111" s="62">
        <v>167571</v>
      </c>
      <c r="T111" s="62">
        <v>6</v>
      </c>
      <c r="U111" s="62">
        <v>35119</v>
      </c>
      <c r="V111" s="62">
        <v>9</v>
      </c>
      <c r="W111" s="62">
        <v>54825</v>
      </c>
      <c r="X111" s="62">
        <v>5</v>
      </c>
      <c r="Y111" s="62">
        <v>39841</v>
      </c>
      <c r="Z111" s="62">
        <v>7</v>
      </c>
      <c r="AA111" s="62">
        <v>235377</v>
      </c>
    </row>
    <row r="112" spans="1:27" x14ac:dyDescent="0.2">
      <c r="A112" s="23">
        <v>45111</v>
      </c>
      <c r="B112" s="61" t="s">
        <v>109</v>
      </c>
      <c r="C112" s="61" t="s">
        <v>4</v>
      </c>
      <c r="D112" s="62">
        <v>20</v>
      </c>
      <c r="E112" s="62">
        <v>182689</v>
      </c>
      <c r="F112" s="62">
        <v>9</v>
      </c>
      <c r="G112" s="62">
        <v>42139</v>
      </c>
      <c r="H112" s="62">
        <v>14</v>
      </c>
      <c r="I112" s="62">
        <v>180408</v>
      </c>
      <c r="J112" s="62">
        <v>14</v>
      </c>
      <c r="K112" s="62">
        <v>263289</v>
      </c>
      <c r="L112" s="62">
        <v>1</v>
      </c>
      <c r="M112" s="62">
        <v>23836</v>
      </c>
      <c r="N112" s="62">
        <v>0</v>
      </c>
      <c r="O112" s="62">
        <v>0</v>
      </c>
      <c r="P112" s="62">
        <v>3</v>
      </c>
      <c r="Q112" s="62">
        <v>58969</v>
      </c>
      <c r="R112" s="62">
        <v>0</v>
      </c>
      <c r="S112" s="62">
        <v>0</v>
      </c>
      <c r="T112" s="62">
        <v>19</v>
      </c>
      <c r="U112" s="62">
        <v>158853</v>
      </c>
      <c r="V112" s="62">
        <v>9</v>
      </c>
      <c r="W112" s="62">
        <v>42139</v>
      </c>
      <c r="X112" s="62">
        <v>11</v>
      </c>
      <c r="Y112" s="62">
        <v>121439</v>
      </c>
      <c r="Z112" s="62">
        <v>14</v>
      </c>
      <c r="AA112" s="62">
        <v>263289</v>
      </c>
    </row>
    <row r="113" spans="1:27" x14ac:dyDescent="0.2">
      <c r="A113" s="31">
        <v>45111</v>
      </c>
      <c r="B113" s="61" t="s">
        <v>109</v>
      </c>
      <c r="C113" s="61" t="s">
        <v>6</v>
      </c>
      <c r="D113" s="62">
        <v>16</v>
      </c>
      <c r="E113" s="62">
        <v>274664</v>
      </c>
      <c r="F113" s="62">
        <v>11</v>
      </c>
      <c r="G113" s="62">
        <v>100071</v>
      </c>
      <c r="H113" s="62">
        <v>14</v>
      </c>
      <c r="I113" s="62">
        <v>124372</v>
      </c>
      <c r="J113" s="62">
        <v>30</v>
      </c>
      <c r="K113" s="62">
        <v>595790</v>
      </c>
      <c r="L113" s="62">
        <v>0</v>
      </c>
      <c r="M113" s="62">
        <v>0</v>
      </c>
      <c r="N113" s="62">
        <v>0</v>
      </c>
      <c r="O113" s="62">
        <v>0</v>
      </c>
      <c r="P113" s="62">
        <v>1</v>
      </c>
      <c r="Q113" s="62">
        <v>7561</v>
      </c>
      <c r="R113" s="62">
        <v>2</v>
      </c>
      <c r="S113" s="62">
        <v>18697</v>
      </c>
      <c r="T113" s="62">
        <v>16</v>
      </c>
      <c r="U113" s="62">
        <v>274664</v>
      </c>
      <c r="V113" s="62">
        <v>11</v>
      </c>
      <c r="W113" s="62">
        <v>100071</v>
      </c>
      <c r="X113" s="62">
        <v>13</v>
      </c>
      <c r="Y113" s="62">
        <v>116811</v>
      </c>
      <c r="Z113" s="62">
        <v>28</v>
      </c>
      <c r="AA113" s="62">
        <v>577093</v>
      </c>
    </row>
    <row r="114" spans="1:27" x14ac:dyDescent="0.2">
      <c r="A114" s="31">
        <v>45111</v>
      </c>
      <c r="B114" s="61" t="s">
        <v>109</v>
      </c>
      <c r="C114" s="61" t="s">
        <v>10</v>
      </c>
      <c r="D114" s="62">
        <v>10</v>
      </c>
      <c r="E114" s="62">
        <v>59714</v>
      </c>
      <c r="F114" s="62">
        <v>8</v>
      </c>
      <c r="G114" s="62">
        <v>75230</v>
      </c>
      <c r="H114" s="62">
        <v>4</v>
      </c>
      <c r="I114" s="62">
        <v>120263</v>
      </c>
      <c r="J114" s="62">
        <v>1</v>
      </c>
      <c r="K114" s="62">
        <v>15652</v>
      </c>
      <c r="L114" s="62">
        <v>2</v>
      </c>
      <c r="M114" s="62">
        <v>22364</v>
      </c>
      <c r="N114" s="62">
        <v>3</v>
      </c>
      <c r="O114" s="62">
        <v>26376</v>
      </c>
      <c r="P114" s="62">
        <v>1</v>
      </c>
      <c r="Q114" s="62">
        <v>21413</v>
      </c>
      <c r="R114" s="62">
        <v>0</v>
      </c>
      <c r="S114" s="62">
        <v>0</v>
      </c>
      <c r="T114" s="62">
        <v>8</v>
      </c>
      <c r="U114" s="62">
        <v>37350</v>
      </c>
      <c r="V114" s="62">
        <v>5</v>
      </c>
      <c r="W114" s="62">
        <v>48854</v>
      </c>
      <c r="X114" s="62">
        <v>3</v>
      </c>
      <c r="Y114" s="62">
        <v>98850</v>
      </c>
      <c r="Z114" s="62">
        <v>1</v>
      </c>
      <c r="AA114" s="62">
        <v>15652</v>
      </c>
    </row>
    <row r="115" spans="1:27" x14ac:dyDescent="0.2">
      <c r="A115" s="23">
        <f>A114</f>
        <v>45111</v>
      </c>
      <c r="B115" s="24" t="str">
        <f>B114</f>
        <v>2022</v>
      </c>
      <c r="C115" s="25" t="s">
        <v>57</v>
      </c>
      <c r="D115" s="26">
        <f>SUM(D105:D114)</f>
        <v>73</v>
      </c>
      <c r="E115" s="26">
        <f t="shared" ref="E115:AA115" si="185">SUM(E105:E114)</f>
        <v>801661</v>
      </c>
      <c r="F115" s="26">
        <f t="shared" si="185"/>
        <v>59</v>
      </c>
      <c r="G115" s="26">
        <f t="shared" si="185"/>
        <v>403971</v>
      </c>
      <c r="H115" s="26">
        <f t="shared" si="185"/>
        <v>59</v>
      </c>
      <c r="I115" s="26">
        <f t="shared" si="185"/>
        <v>823367</v>
      </c>
      <c r="J115" s="26">
        <f t="shared" si="185"/>
        <v>74</v>
      </c>
      <c r="K115" s="26">
        <f t="shared" si="185"/>
        <v>1882365</v>
      </c>
      <c r="L115" s="26">
        <f t="shared" si="185"/>
        <v>9</v>
      </c>
      <c r="M115" s="26">
        <f t="shared" si="185"/>
        <v>63490</v>
      </c>
      <c r="N115" s="26">
        <f t="shared" si="185"/>
        <v>12</v>
      </c>
      <c r="O115" s="26">
        <f t="shared" si="185"/>
        <v>94263</v>
      </c>
      <c r="P115" s="26">
        <f t="shared" si="185"/>
        <v>15</v>
      </c>
      <c r="Q115" s="26">
        <f t="shared" si="185"/>
        <v>295142</v>
      </c>
      <c r="R115" s="26">
        <f t="shared" si="185"/>
        <v>10</v>
      </c>
      <c r="S115" s="26">
        <f t="shared" si="185"/>
        <v>264005</v>
      </c>
      <c r="T115" s="26">
        <f t="shared" si="185"/>
        <v>64</v>
      </c>
      <c r="U115" s="26">
        <f t="shared" si="185"/>
        <v>738171</v>
      </c>
      <c r="V115" s="26">
        <f t="shared" si="185"/>
        <v>47</v>
      </c>
      <c r="W115" s="26">
        <f t="shared" si="185"/>
        <v>309708</v>
      </c>
      <c r="X115" s="26">
        <f t="shared" si="185"/>
        <v>44</v>
      </c>
      <c r="Y115" s="26">
        <f t="shared" si="185"/>
        <v>528225</v>
      </c>
      <c r="Z115" s="26">
        <f t="shared" si="185"/>
        <v>64</v>
      </c>
      <c r="AA115" s="26">
        <f t="shared" si="185"/>
        <v>1618360</v>
      </c>
    </row>
  </sheetData>
  <mergeCells count="16">
    <mergeCell ref="A1:M1"/>
    <mergeCell ref="T3:AA3"/>
    <mergeCell ref="T4:U4"/>
    <mergeCell ref="V4:W4"/>
    <mergeCell ref="X4:Y4"/>
    <mergeCell ref="Z4:AA4"/>
    <mergeCell ref="L3:S3"/>
    <mergeCell ref="L4:M4"/>
    <mergeCell ref="N4:O4"/>
    <mergeCell ref="P4:Q4"/>
    <mergeCell ref="R4:S4"/>
    <mergeCell ref="D3:K3"/>
    <mergeCell ref="D4:E4"/>
    <mergeCell ref="F4:G4"/>
    <mergeCell ref="H4:I4"/>
    <mergeCell ref="J4:K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workbookViewId="0">
      <pane ySplit="6" topLeftCell="A22" activePane="bottomLeft" state="frozen"/>
      <selection pane="bottomLeft" activeCell="A2" sqref="A2"/>
    </sheetView>
  </sheetViews>
  <sheetFormatPr baseColWidth="10" defaultRowHeight="14.25" x14ac:dyDescent="0.2"/>
  <cols>
    <col min="1" max="1" width="13.85546875" style="1" bestFit="1" customWidth="1"/>
    <col min="2" max="2" width="6.85546875" style="1" bestFit="1" customWidth="1"/>
    <col min="3" max="3" width="26.28515625" style="1" customWidth="1"/>
    <col min="4" max="4" width="13" style="1" customWidth="1"/>
    <col min="5" max="5" width="7.28515625" style="1" bestFit="1" customWidth="1"/>
    <col min="6" max="6" width="10.85546875" style="1" customWidth="1"/>
    <col min="7" max="7" width="13.140625" style="1" customWidth="1"/>
    <col min="8" max="8" width="7.28515625" style="1" bestFit="1" customWidth="1"/>
    <col min="9" max="9" width="11.140625" style="1" customWidth="1"/>
    <col min="10" max="10" width="13.140625" style="1" customWidth="1"/>
    <col min="11" max="11" width="7.28515625" style="1" bestFit="1" customWidth="1"/>
    <col min="12" max="12" width="9.42578125" style="1" customWidth="1"/>
    <col min="13" max="13" width="13.42578125" style="1" customWidth="1"/>
    <col min="14" max="14" width="7.28515625" style="1" bestFit="1" customWidth="1"/>
    <col min="15" max="15" width="9.7109375" style="1" customWidth="1"/>
    <col min="16" max="16" width="13.5703125" style="1" customWidth="1"/>
    <col min="17" max="17" width="7.28515625" style="1" bestFit="1" customWidth="1"/>
    <col min="18" max="18" width="11.28515625" style="1" customWidth="1"/>
    <col min="19" max="19" width="13.7109375" style="1" customWidth="1"/>
    <col min="20" max="20" width="7.28515625" style="1" bestFit="1" customWidth="1"/>
    <col min="21" max="21" width="10.5703125" style="1" customWidth="1"/>
    <col min="22" max="16384" width="11.42578125" style="1"/>
  </cols>
  <sheetData>
    <row r="1" spans="1:21" ht="18" x14ac:dyDescent="0.25">
      <c r="A1" s="6" t="s">
        <v>102</v>
      </c>
      <c r="B1" s="6"/>
      <c r="C1" s="6"/>
      <c r="D1" s="6"/>
      <c r="E1" s="6"/>
      <c r="F1" s="6"/>
    </row>
    <row r="2" spans="1:21" ht="18" x14ac:dyDescent="0.25">
      <c r="A2" s="4" t="s">
        <v>35</v>
      </c>
      <c r="B2" s="4"/>
      <c r="C2" s="4"/>
      <c r="D2" s="4"/>
      <c r="E2" s="4"/>
      <c r="F2" s="4"/>
    </row>
    <row r="3" spans="1:21" ht="18" x14ac:dyDescent="0.25">
      <c r="A3" s="4"/>
      <c r="B3" s="4"/>
      <c r="C3" s="4"/>
      <c r="D3" s="4"/>
      <c r="E3" s="4"/>
      <c r="F3" s="4"/>
    </row>
    <row r="4" spans="1:21" ht="18" x14ac:dyDescent="0.25">
      <c r="A4" s="4"/>
      <c r="B4" s="4"/>
      <c r="C4" s="4"/>
      <c r="D4" s="89" t="s">
        <v>29</v>
      </c>
      <c r="E4" s="90"/>
      <c r="F4" s="90"/>
      <c r="G4" s="90"/>
      <c r="H4" s="90"/>
      <c r="I4" s="91"/>
      <c r="J4" s="89" t="s">
        <v>21</v>
      </c>
      <c r="K4" s="90"/>
      <c r="L4" s="90"/>
      <c r="M4" s="90"/>
      <c r="N4" s="90"/>
      <c r="O4" s="91"/>
      <c r="P4" s="89" t="s">
        <v>22</v>
      </c>
      <c r="Q4" s="90"/>
      <c r="R4" s="90"/>
      <c r="S4" s="90"/>
      <c r="T4" s="90"/>
      <c r="U4" s="91"/>
    </row>
    <row r="5" spans="1:21" ht="18" x14ac:dyDescent="0.25">
      <c r="A5" s="2"/>
      <c r="B5" s="2"/>
      <c r="C5" s="2"/>
      <c r="D5" s="92" t="s">
        <v>31</v>
      </c>
      <c r="E5" s="92"/>
      <c r="F5" s="92"/>
      <c r="G5" s="92" t="s">
        <v>32</v>
      </c>
      <c r="H5" s="92"/>
      <c r="I5" s="92"/>
      <c r="J5" s="92" t="s">
        <v>31</v>
      </c>
      <c r="K5" s="92"/>
      <c r="L5" s="92"/>
      <c r="M5" s="92" t="s">
        <v>32</v>
      </c>
      <c r="N5" s="92"/>
      <c r="O5" s="92"/>
      <c r="P5" s="92" t="s">
        <v>31</v>
      </c>
      <c r="Q5" s="92"/>
      <c r="R5" s="92"/>
      <c r="S5" s="92" t="s">
        <v>32</v>
      </c>
      <c r="T5" s="92"/>
      <c r="U5" s="92"/>
    </row>
    <row r="6" spans="1:21" s="5" customFormat="1" ht="42.75" x14ac:dyDescent="0.2">
      <c r="A6" s="33" t="s">
        <v>50</v>
      </c>
      <c r="B6" s="34" t="s">
        <v>11</v>
      </c>
      <c r="C6" s="34" t="s">
        <v>0</v>
      </c>
      <c r="D6" s="33" t="s">
        <v>18</v>
      </c>
      <c r="E6" s="33" t="s">
        <v>33</v>
      </c>
      <c r="F6" s="33" t="s">
        <v>34</v>
      </c>
      <c r="G6" s="33" t="s">
        <v>18</v>
      </c>
      <c r="H6" s="33" t="s">
        <v>33</v>
      </c>
      <c r="I6" s="33" t="s">
        <v>34</v>
      </c>
      <c r="J6" s="33" t="s">
        <v>18</v>
      </c>
      <c r="K6" s="33" t="s">
        <v>33</v>
      </c>
      <c r="L6" s="33" t="s">
        <v>34</v>
      </c>
      <c r="M6" s="33" t="s">
        <v>18</v>
      </c>
      <c r="N6" s="33" t="s">
        <v>33</v>
      </c>
      <c r="O6" s="33" t="s">
        <v>34</v>
      </c>
      <c r="P6" s="33" t="s">
        <v>18</v>
      </c>
      <c r="Q6" s="33" t="s">
        <v>33</v>
      </c>
      <c r="R6" s="33" t="s">
        <v>34</v>
      </c>
      <c r="S6" s="33" t="s">
        <v>18</v>
      </c>
      <c r="T6" s="33" t="s">
        <v>33</v>
      </c>
      <c r="U6" s="33" t="s">
        <v>34</v>
      </c>
    </row>
    <row r="7" spans="1:21" x14ac:dyDescent="0.2">
      <c r="A7" s="35">
        <v>45111</v>
      </c>
      <c r="B7" s="36" t="s">
        <v>1</v>
      </c>
      <c r="C7" s="36" t="s">
        <v>2</v>
      </c>
      <c r="D7" s="15">
        <v>9</v>
      </c>
      <c r="E7" s="15">
        <v>81</v>
      </c>
      <c r="F7" s="15">
        <v>809.82716049382702</v>
      </c>
      <c r="G7" s="15">
        <v>0</v>
      </c>
      <c r="H7" s="15">
        <v>0</v>
      </c>
      <c r="I7" s="16">
        <v>0</v>
      </c>
      <c r="J7" s="15">
        <v>3</v>
      </c>
      <c r="K7" s="15">
        <v>31</v>
      </c>
      <c r="L7" s="15">
        <v>878.22580645161304</v>
      </c>
      <c r="M7" s="15">
        <v>0</v>
      </c>
      <c r="N7" s="15">
        <v>0</v>
      </c>
      <c r="O7" s="16">
        <v>0</v>
      </c>
      <c r="P7" s="15">
        <v>6</v>
      </c>
      <c r="Q7" s="15">
        <v>50</v>
      </c>
      <c r="R7" s="15">
        <v>767.42</v>
      </c>
      <c r="S7" s="15">
        <v>0</v>
      </c>
      <c r="T7" s="15">
        <v>0</v>
      </c>
      <c r="U7" s="16">
        <v>0</v>
      </c>
    </row>
    <row r="8" spans="1:21" x14ac:dyDescent="0.2">
      <c r="A8" s="35">
        <v>45111</v>
      </c>
      <c r="B8" s="36" t="s">
        <v>1</v>
      </c>
      <c r="C8" s="36" t="s">
        <v>3</v>
      </c>
      <c r="D8" s="15">
        <v>11</v>
      </c>
      <c r="E8" s="15">
        <v>89</v>
      </c>
      <c r="F8" s="15">
        <v>1060.89887640449</v>
      </c>
      <c r="G8" s="15">
        <v>1</v>
      </c>
      <c r="H8" s="15">
        <v>1</v>
      </c>
      <c r="I8" s="15">
        <v>2543</v>
      </c>
      <c r="J8" s="15">
        <v>2</v>
      </c>
      <c r="K8" s="15">
        <v>8</v>
      </c>
      <c r="L8" s="15">
        <v>1611</v>
      </c>
      <c r="M8" s="15">
        <v>0</v>
      </c>
      <c r="N8" s="15">
        <v>0</v>
      </c>
      <c r="O8" s="16">
        <v>0</v>
      </c>
      <c r="P8" s="15">
        <v>9</v>
      </c>
      <c r="Q8" s="15">
        <v>81</v>
      </c>
      <c r="R8" s="15">
        <v>1006.5679012345699</v>
      </c>
      <c r="S8" s="15">
        <v>1</v>
      </c>
      <c r="T8" s="15">
        <v>1</v>
      </c>
      <c r="U8" s="15">
        <v>2543</v>
      </c>
    </row>
    <row r="9" spans="1:21" x14ac:dyDescent="0.2">
      <c r="A9" s="35">
        <v>45111</v>
      </c>
      <c r="B9" s="36" t="s">
        <v>1</v>
      </c>
      <c r="C9" s="36" t="s">
        <v>7</v>
      </c>
      <c r="D9" s="15">
        <v>22</v>
      </c>
      <c r="E9" s="15">
        <v>369</v>
      </c>
      <c r="F9" s="15">
        <v>632.08130081300806</v>
      </c>
      <c r="G9" s="15">
        <v>2</v>
      </c>
      <c r="H9" s="15">
        <v>5</v>
      </c>
      <c r="I9" s="15">
        <v>7217.2</v>
      </c>
      <c r="J9" s="15">
        <v>4</v>
      </c>
      <c r="K9" s="15">
        <v>86</v>
      </c>
      <c r="L9" s="15">
        <v>778.95348837209303</v>
      </c>
      <c r="M9" s="15">
        <v>0</v>
      </c>
      <c r="N9" s="15">
        <v>0</v>
      </c>
      <c r="O9" s="15">
        <v>0</v>
      </c>
      <c r="P9" s="15">
        <v>18</v>
      </c>
      <c r="Q9" s="15">
        <v>283</v>
      </c>
      <c r="R9" s="15">
        <v>587.44876325088296</v>
      </c>
      <c r="S9" s="15">
        <v>2</v>
      </c>
      <c r="T9" s="15">
        <v>5</v>
      </c>
      <c r="U9" s="15">
        <v>7217.2</v>
      </c>
    </row>
    <row r="10" spans="1:21" x14ac:dyDescent="0.2">
      <c r="A10" s="35">
        <v>45111</v>
      </c>
      <c r="B10" s="36" t="s">
        <v>1</v>
      </c>
      <c r="C10" s="36" t="s">
        <v>5</v>
      </c>
      <c r="D10" s="15">
        <v>4</v>
      </c>
      <c r="E10" s="15">
        <v>37</v>
      </c>
      <c r="F10" s="15">
        <v>989.02702702702697</v>
      </c>
      <c r="G10" s="15">
        <v>0</v>
      </c>
      <c r="H10" s="15">
        <v>0</v>
      </c>
      <c r="I10" s="16">
        <v>0</v>
      </c>
      <c r="J10" s="15">
        <v>4</v>
      </c>
      <c r="K10" s="15">
        <v>37</v>
      </c>
      <c r="L10" s="15">
        <v>989.02702702702697</v>
      </c>
      <c r="M10" s="15">
        <v>0</v>
      </c>
      <c r="N10" s="15">
        <v>0</v>
      </c>
      <c r="O10" s="16">
        <v>0</v>
      </c>
      <c r="P10" s="15">
        <v>0</v>
      </c>
      <c r="Q10" s="15">
        <v>0</v>
      </c>
      <c r="R10" s="16">
        <v>0</v>
      </c>
      <c r="S10" s="15">
        <v>0</v>
      </c>
      <c r="T10" s="15">
        <v>0</v>
      </c>
      <c r="U10" s="16">
        <v>0</v>
      </c>
    </row>
    <row r="11" spans="1:21" x14ac:dyDescent="0.2">
      <c r="A11" s="35">
        <v>45111</v>
      </c>
      <c r="B11" s="36" t="s">
        <v>1</v>
      </c>
      <c r="C11" s="36" t="s">
        <v>100</v>
      </c>
      <c r="D11" s="15">
        <v>23</v>
      </c>
      <c r="E11" s="15">
        <v>538</v>
      </c>
      <c r="F11" s="15">
        <v>583.49070631970301</v>
      </c>
      <c r="G11" s="15">
        <v>5</v>
      </c>
      <c r="H11" s="15">
        <v>22</v>
      </c>
      <c r="I11" s="15">
        <v>2087.9090909090901</v>
      </c>
      <c r="J11" s="15">
        <v>1</v>
      </c>
      <c r="K11" s="15">
        <v>18</v>
      </c>
      <c r="L11" s="15">
        <v>651</v>
      </c>
      <c r="M11" s="15">
        <v>0</v>
      </c>
      <c r="N11" s="15">
        <v>0</v>
      </c>
      <c r="O11" s="16">
        <v>0</v>
      </c>
      <c r="P11" s="15">
        <v>22</v>
      </c>
      <c r="Q11" s="15">
        <v>520</v>
      </c>
      <c r="R11" s="15">
        <v>581.15384615384596</v>
      </c>
      <c r="S11" s="15">
        <v>5</v>
      </c>
      <c r="T11" s="15">
        <v>22</v>
      </c>
      <c r="U11" s="15">
        <v>2087.9090909090901</v>
      </c>
    </row>
    <row r="12" spans="1:21" x14ac:dyDescent="0.2">
      <c r="A12" s="35">
        <v>45111</v>
      </c>
      <c r="B12" s="36" t="s">
        <v>1</v>
      </c>
      <c r="C12" s="36" t="s">
        <v>8</v>
      </c>
      <c r="D12" s="15">
        <v>5</v>
      </c>
      <c r="E12" s="15">
        <v>75</v>
      </c>
      <c r="F12" s="15">
        <v>833.06666666666695</v>
      </c>
      <c r="G12" s="15">
        <v>0</v>
      </c>
      <c r="H12" s="15">
        <v>0</v>
      </c>
      <c r="I12" s="15">
        <v>0</v>
      </c>
      <c r="J12" s="15">
        <v>3</v>
      </c>
      <c r="K12" s="15">
        <v>62</v>
      </c>
      <c r="L12" s="15">
        <v>742.37096774193503</v>
      </c>
      <c r="M12" s="15">
        <v>0</v>
      </c>
      <c r="N12" s="15">
        <v>0</v>
      </c>
      <c r="O12" s="16">
        <v>0</v>
      </c>
      <c r="P12" s="15">
        <v>2</v>
      </c>
      <c r="Q12" s="15">
        <v>13</v>
      </c>
      <c r="R12" s="15">
        <v>1265.61538461538</v>
      </c>
      <c r="S12" s="15">
        <v>0</v>
      </c>
      <c r="T12" s="15">
        <v>0</v>
      </c>
      <c r="U12" s="15">
        <v>0</v>
      </c>
    </row>
    <row r="13" spans="1:21" x14ac:dyDescent="0.2">
      <c r="A13" s="35">
        <v>45111</v>
      </c>
      <c r="B13" s="36" t="s">
        <v>1</v>
      </c>
      <c r="C13" s="36" t="s">
        <v>9</v>
      </c>
      <c r="D13" s="15">
        <v>34</v>
      </c>
      <c r="E13" s="15">
        <v>901</v>
      </c>
      <c r="F13" s="15">
        <v>599.09322974472798</v>
      </c>
      <c r="G13" s="15">
        <v>5</v>
      </c>
      <c r="H13" s="15">
        <v>8</v>
      </c>
      <c r="I13" s="15">
        <v>2347.875</v>
      </c>
      <c r="J13" s="15">
        <v>10</v>
      </c>
      <c r="K13" s="15">
        <v>267</v>
      </c>
      <c r="L13" s="15">
        <v>644.47565543071198</v>
      </c>
      <c r="M13" s="15">
        <v>3</v>
      </c>
      <c r="N13" s="15">
        <v>5</v>
      </c>
      <c r="O13" s="16">
        <v>1816.2</v>
      </c>
      <c r="P13" s="15">
        <v>24</v>
      </c>
      <c r="Q13" s="15">
        <v>634</v>
      </c>
      <c r="R13" s="15">
        <v>579.98107255520495</v>
      </c>
      <c r="S13" s="15">
        <v>2</v>
      </c>
      <c r="T13" s="15">
        <v>3</v>
      </c>
      <c r="U13" s="15">
        <v>3234</v>
      </c>
    </row>
    <row r="14" spans="1:21" x14ac:dyDescent="0.2">
      <c r="A14" s="35">
        <v>45111</v>
      </c>
      <c r="B14" s="36" t="s">
        <v>1</v>
      </c>
      <c r="C14" s="36" t="s">
        <v>4</v>
      </c>
      <c r="D14" s="15">
        <v>33</v>
      </c>
      <c r="E14" s="15">
        <v>490</v>
      </c>
      <c r="F14" s="15">
        <v>547.49183673469395</v>
      </c>
      <c r="G14" s="15">
        <v>14</v>
      </c>
      <c r="H14" s="15">
        <v>34</v>
      </c>
      <c r="I14" s="16">
        <v>1759</v>
      </c>
      <c r="J14" s="15">
        <v>9</v>
      </c>
      <c r="K14" s="15">
        <v>134</v>
      </c>
      <c r="L14" s="15">
        <v>577.64179104477603</v>
      </c>
      <c r="M14" s="15">
        <v>2</v>
      </c>
      <c r="N14" s="15">
        <v>4</v>
      </c>
      <c r="O14" s="16">
        <v>1633.5</v>
      </c>
      <c r="P14" s="15">
        <v>24</v>
      </c>
      <c r="Q14" s="15">
        <v>356</v>
      </c>
      <c r="R14" s="15">
        <v>536.14325842696599</v>
      </c>
      <c r="S14" s="15">
        <v>12</v>
      </c>
      <c r="T14" s="15">
        <v>30</v>
      </c>
      <c r="U14" s="16">
        <v>1775.7333333333299</v>
      </c>
    </row>
    <row r="15" spans="1:21" x14ac:dyDescent="0.2">
      <c r="A15" s="35">
        <v>45111</v>
      </c>
      <c r="B15" s="36" t="s">
        <v>1</v>
      </c>
      <c r="C15" s="36" t="s">
        <v>6</v>
      </c>
      <c r="D15" s="15">
        <v>46</v>
      </c>
      <c r="E15" s="15">
        <v>555</v>
      </c>
      <c r="F15" s="15">
        <v>647.87567567567601</v>
      </c>
      <c r="G15" s="15">
        <v>9</v>
      </c>
      <c r="H15" s="15">
        <v>13</v>
      </c>
      <c r="I15" s="15">
        <v>2243.23076923077</v>
      </c>
      <c r="J15" s="15">
        <v>5</v>
      </c>
      <c r="K15" s="15">
        <v>69</v>
      </c>
      <c r="L15" s="15">
        <v>647.05797101449298</v>
      </c>
      <c r="M15" s="15">
        <v>0</v>
      </c>
      <c r="N15" s="15">
        <v>0</v>
      </c>
      <c r="O15" s="15">
        <v>0</v>
      </c>
      <c r="P15" s="15">
        <v>41</v>
      </c>
      <c r="Q15" s="15">
        <v>486</v>
      </c>
      <c r="R15" s="15">
        <v>647.99176954732502</v>
      </c>
      <c r="S15" s="15">
        <v>9</v>
      </c>
      <c r="T15" s="15">
        <v>13</v>
      </c>
      <c r="U15" s="15">
        <v>2243.23076923077</v>
      </c>
    </row>
    <row r="16" spans="1:21" x14ac:dyDescent="0.2">
      <c r="A16" s="35">
        <v>45111</v>
      </c>
      <c r="B16" s="36" t="s">
        <v>1</v>
      </c>
      <c r="C16" s="36" t="s">
        <v>10</v>
      </c>
      <c r="D16" s="15">
        <v>16</v>
      </c>
      <c r="E16" s="15">
        <v>144</v>
      </c>
      <c r="F16" s="15">
        <v>1011.86805555556</v>
      </c>
      <c r="G16" s="15">
        <v>0</v>
      </c>
      <c r="H16" s="15">
        <v>0</v>
      </c>
      <c r="I16" s="16">
        <v>0</v>
      </c>
      <c r="J16" s="15">
        <v>7</v>
      </c>
      <c r="K16" s="15">
        <v>84</v>
      </c>
      <c r="L16" s="15">
        <v>1062.6071428571399</v>
      </c>
      <c r="M16" s="15">
        <v>0</v>
      </c>
      <c r="N16" s="15">
        <v>0</v>
      </c>
      <c r="O16" s="16">
        <v>0</v>
      </c>
      <c r="P16" s="15">
        <v>9</v>
      </c>
      <c r="Q16" s="15">
        <v>60</v>
      </c>
      <c r="R16" s="15">
        <v>940.83333333333303</v>
      </c>
      <c r="S16" s="15">
        <v>0</v>
      </c>
      <c r="T16" s="15">
        <v>0</v>
      </c>
      <c r="U16" s="16">
        <v>0</v>
      </c>
    </row>
    <row r="17" spans="1:21" x14ac:dyDescent="0.2">
      <c r="A17" s="23">
        <f>A16</f>
        <v>45111</v>
      </c>
      <c r="B17" s="24" t="str">
        <f>B16</f>
        <v>2013</v>
      </c>
      <c r="C17" s="25" t="s">
        <v>57</v>
      </c>
      <c r="D17" s="37">
        <f>SUM(D7:D16)</f>
        <v>203</v>
      </c>
      <c r="E17" s="37">
        <f>SUM(E7:E16)</f>
        <v>3279</v>
      </c>
      <c r="F17" s="37">
        <f>(F7*E7+F8*E8+F9*E9+F10*E10+F11*E11+F12*E12+F13*E13+F14*E14+F15*E15+F16*E16)/E17</f>
        <v>646.41049100335488</v>
      </c>
      <c r="G17" s="37">
        <f>SUM(G7:G16)</f>
        <v>36</v>
      </c>
      <c r="H17" s="37">
        <f>SUM(H7:H16)</f>
        <v>83</v>
      </c>
      <c r="I17" s="37">
        <f>(I7*H7+I8*H8+I9*H9+I10*H10+I11*H11+I12*H12+I13*H13+I14*H14+I15*H15+I16*H16)/H17</f>
        <v>2317.0361445783133</v>
      </c>
      <c r="J17" s="37">
        <f>SUM(J7:J16)</f>
        <v>48</v>
      </c>
      <c r="K17" s="37">
        <f>SUM(K7:K16)</f>
        <v>796</v>
      </c>
      <c r="L17" s="37">
        <f>(L7*K7+L8*K8+L9*K9+L10*K10+L11*K11+L12*K12+L13*K13+L14*K14+L15*K15+L16*K16)/K17</f>
        <v>734.70728643216046</v>
      </c>
      <c r="M17" s="37">
        <f>SUM(M7:M16)</f>
        <v>5</v>
      </c>
      <c r="N17" s="37">
        <f>SUM(N7:N16)</f>
        <v>9</v>
      </c>
      <c r="O17" s="37">
        <f>(O7*N7+O8*N8+O9*N9+O10*N10+O11*N11+O12*N12+O13*N13+O14*N14+O15*N15+O16*N16)/N17</f>
        <v>1735</v>
      </c>
      <c r="P17" s="37">
        <f>SUM(P7:P16)</f>
        <v>155</v>
      </c>
      <c r="Q17" s="37">
        <f>SUM(Q7:Q16)</f>
        <v>2483</v>
      </c>
      <c r="R17" s="37">
        <f>(R7*Q7+R8*Q8+R9*Q9+R10*Q10+R11*Q11+R12*Q12+R13*Q13+R14*Q14+R15*Q15+R16*Q16)/Q17</f>
        <v>618.10430930326197</v>
      </c>
      <c r="S17" s="37">
        <f>SUM(S7:S16)</f>
        <v>31</v>
      </c>
      <c r="T17" s="37">
        <f>SUM(T7:T16)</f>
        <v>74</v>
      </c>
      <c r="U17" s="37">
        <f>(U7*T7+U8*T8+U9*T9+U10*T10+U11*T11+U12*T12+U13*T13+U14*T14+U15*T15+U16*T16)/T17</f>
        <v>2387.8243243243228</v>
      </c>
    </row>
    <row r="18" spans="1:21" x14ac:dyDescent="0.2">
      <c r="A18" s="35">
        <v>45111</v>
      </c>
      <c r="B18" s="36" t="s">
        <v>12</v>
      </c>
      <c r="C18" s="36" t="s">
        <v>2</v>
      </c>
      <c r="D18" s="15">
        <v>3</v>
      </c>
      <c r="E18" s="15">
        <v>57</v>
      </c>
      <c r="F18" s="15">
        <v>681.22807017543903</v>
      </c>
      <c r="G18" s="15">
        <v>0</v>
      </c>
      <c r="H18" s="15">
        <v>0</v>
      </c>
      <c r="I18" s="16">
        <v>0</v>
      </c>
      <c r="J18" s="15">
        <v>1</v>
      </c>
      <c r="K18" s="15">
        <v>10</v>
      </c>
      <c r="L18" s="15">
        <v>738</v>
      </c>
      <c r="M18" s="15">
        <v>0</v>
      </c>
      <c r="N18" s="15">
        <v>0</v>
      </c>
      <c r="O18" s="16">
        <v>0</v>
      </c>
      <c r="P18" s="15">
        <v>2</v>
      </c>
      <c r="Q18" s="15">
        <v>47</v>
      </c>
      <c r="R18" s="15">
        <v>669.14893617021301</v>
      </c>
      <c r="S18" s="15">
        <v>0</v>
      </c>
      <c r="T18" s="15">
        <v>0</v>
      </c>
      <c r="U18" s="16">
        <v>0</v>
      </c>
    </row>
    <row r="19" spans="1:21" x14ac:dyDescent="0.2">
      <c r="A19" s="35">
        <v>45111</v>
      </c>
      <c r="B19" s="36" t="s">
        <v>12</v>
      </c>
      <c r="C19" s="36" t="s">
        <v>3</v>
      </c>
      <c r="D19" s="15">
        <v>8</v>
      </c>
      <c r="E19" s="15">
        <v>119</v>
      </c>
      <c r="F19" s="15">
        <v>767.43697478991601</v>
      </c>
      <c r="G19" s="15">
        <v>2</v>
      </c>
      <c r="H19" s="15">
        <v>4</v>
      </c>
      <c r="I19" s="15">
        <v>5817</v>
      </c>
      <c r="J19" s="15">
        <v>4</v>
      </c>
      <c r="K19" s="15">
        <v>71</v>
      </c>
      <c r="L19" s="15">
        <v>828.74647887323897</v>
      </c>
      <c r="M19" s="15">
        <v>1</v>
      </c>
      <c r="N19" s="15">
        <v>2</v>
      </c>
      <c r="O19" s="15">
        <v>6510</v>
      </c>
      <c r="P19" s="15">
        <v>4</v>
      </c>
      <c r="Q19" s="15">
        <v>48</v>
      </c>
      <c r="R19" s="15">
        <v>676.75</v>
      </c>
      <c r="S19" s="15">
        <v>1</v>
      </c>
      <c r="T19" s="15">
        <v>2</v>
      </c>
      <c r="U19" s="15">
        <v>5124</v>
      </c>
    </row>
    <row r="20" spans="1:21" x14ac:dyDescent="0.2">
      <c r="A20" s="35">
        <v>45111</v>
      </c>
      <c r="B20" s="36" t="s">
        <v>12</v>
      </c>
      <c r="C20" s="36" t="s">
        <v>7</v>
      </c>
      <c r="D20" s="15">
        <v>13</v>
      </c>
      <c r="E20" s="15">
        <v>339</v>
      </c>
      <c r="F20" s="15">
        <v>584.47197640117997</v>
      </c>
      <c r="G20" s="15">
        <v>0</v>
      </c>
      <c r="H20" s="15">
        <v>0</v>
      </c>
      <c r="I20" s="15">
        <v>0</v>
      </c>
      <c r="J20" s="15">
        <v>1</v>
      </c>
      <c r="K20" s="15">
        <v>9</v>
      </c>
      <c r="L20" s="15">
        <v>886</v>
      </c>
      <c r="M20" s="15">
        <v>0</v>
      </c>
      <c r="N20" s="15">
        <v>0</v>
      </c>
      <c r="O20" s="15">
        <v>0</v>
      </c>
      <c r="P20" s="15">
        <v>12</v>
      </c>
      <c r="Q20" s="15">
        <v>330</v>
      </c>
      <c r="R20" s="15">
        <v>576.24848484848496</v>
      </c>
      <c r="S20" s="15">
        <v>0</v>
      </c>
      <c r="T20" s="15">
        <v>0</v>
      </c>
      <c r="U20" s="15">
        <v>0</v>
      </c>
    </row>
    <row r="21" spans="1:21" x14ac:dyDescent="0.2">
      <c r="A21" s="35">
        <v>45111</v>
      </c>
      <c r="B21" s="36" t="s">
        <v>12</v>
      </c>
      <c r="C21" s="36" t="s">
        <v>5</v>
      </c>
      <c r="D21" s="15">
        <v>2</v>
      </c>
      <c r="E21" s="15">
        <v>15</v>
      </c>
      <c r="F21" s="15">
        <v>900.93333333333305</v>
      </c>
      <c r="G21" s="15">
        <v>0</v>
      </c>
      <c r="H21" s="15">
        <v>0</v>
      </c>
      <c r="I21" s="16">
        <v>0</v>
      </c>
      <c r="J21" s="15">
        <v>2</v>
      </c>
      <c r="K21" s="15">
        <v>15</v>
      </c>
      <c r="L21" s="15">
        <v>900.93333333333305</v>
      </c>
      <c r="M21" s="15">
        <v>0</v>
      </c>
      <c r="N21" s="15">
        <v>0</v>
      </c>
      <c r="O21" s="16">
        <v>0</v>
      </c>
      <c r="P21" s="15">
        <v>0</v>
      </c>
      <c r="Q21" s="15">
        <v>0</v>
      </c>
      <c r="R21" s="16">
        <v>0</v>
      </c>
      <c r="S21" s="15">
        <v>0</v>
      </c>
      <c r="T21" s="15">
        <v>0</v>
      </c>
      <c r="U21" s="16">
        <v>0</v>
      </c>
    </row>
    <row r="22" spans="1:21" x14ac:dyDescent="0.2">
      <c r="A22" s="35">
        <v>45111</v>
      </c>
      <c r="B22" s="36" t="s">
        <v>12</v>
      </c>
      <c r="C22" s="36" t="s">
        <v>100</v>
      </c>
      <c r="D22" s="15">
        <v>8</v>
      </c>
      <c r="E22" s="15">
        <v>153</v>
      </c>
      <c r="F22" s="15">
        <v>611.48366013071904</v>
      </c>
      <c r="G22" s="15">
        <v>0</v>
      </c>
      <c r="H22" s="15">
        <v>0</v>
      </c>
      <c r="I22" s="15">
        <v>0</v>
      </c>
      <c r="J22" s="15">
        <v>2</v>
      </c>
      <c r="K22" s="15">
        <v>41</v>
      </c>
      <c r="L22" s="15">
        <v>833.292682926829</v>
      </c>
      <c r="M22" s="15">
        <v>0</v>
      </c>
      <c r="N22" s="15">
        <v>0</v>
      </c>
      <c r="O22" s="16">
        <v>0</v>
      </c>
      <c r="P22" s="15">
        <v>6</v>
      </c>
      <c r="Q22" s="15">
        <v>112</v>
      </c>
      <c r="R22" s="15">
        <v>530.28571428571399</v>
      </c>
      <c r="S22" s="15">
        <v>0</v>
      </c>
      <c r="T22" s="15">
        <v>0</v>
      </c>
      <c r="U22" s="15">
        <v>0</v>
      </c>
    </row>
    <row r="23" spans="1:21" x14ac:dyDescent="0.2">
      <c r="A23" s="35">
        <v>45111</v>
      </c>
      <c r="B23" s="36" t="s">
        <v>12</v>
      </c>
      <c r="C23" s="36" t="s">
        <v>8</v>
      </c>
      <c r="D23" s="15">
        <v>4</v>
      </c>
      <c r="E23" s="15">
        <v>55</v>
      </c>
      <c r="F23" s="15">
        <v>944.70909090909095</v>
      </c>
      <c r="G23" s="15">
        <v>0</v>
      </c>
      <c r="H23" s="15">
        <v>0</v>
      </c>
      <c r="I23" s="16">
        <v>0</v>
      </c>
      <c r="J23" s="15">
        <v>3</v>
      </c>
      <c r="K23" s="15">
        <v>27</v>
      </c>
      <c r="L23" s="15">
        <v>935.07407407407402</v>
      </c>
      <c r="M23" s="15">
        <v>0</v>
      </c>
      <c r="N23" s="15">
        <v>0</v>
      </c>
      <c r="O23" s="16">
        <v>0</v>
      </c>
      <c r="P23" s="15">
        <v>1</v>
      </c>
      <c r="Q23" s="15">
        <v>28</v>
      </c>
      <c r="R23" s="15">
        <v>954</v>
      </c>
      <c r="S23" s="15">
        <v>0</v>
      </c>
      <c r="T23" s="15">
        <v>0</v>
      </c>
      <c r="U23" s="16">
        <v>0</v>
      </c>
    </row>
    <row r="24" spans="1:21" x14ac:dyDescent="0.2">
      <c r="A24" s="35">
        <v>45111</v>
      </c>
      <c r="B24" s="36" t="s">
        <v>12</v>
      </c>
      <c r="C24" s="36" t="s">
        <v>9</v>
      </c>
      <c r="D24" s="15">
        <v>33</v>
      </c>
      <c r="E24" s="15">
        <v>685</v>
      </c>
      <c r="F24" s="15">
        <v>594.23211678832104</v>
      </c>
      <c r="G24" s="15">
        <v>5</v>
      </c>
      <c r="H24" s="15">
        <v>8</v>
      </c>
      <c r="I24" s="16">
        <v>2169.125</v>
      </c>
      <c r="J24" s="15">
        <v>3</v>
      </c>
      <c r="K24" s="15">
        <v>87</v>
      </c>
      <c r="L24" s="15">
        <v>586.52873563218395</v>
      </c>
      <c r="M24" s="15">
        <v>0</v>
      </c>
      <c r="N24" s="15">
        <v>0</v>
      </c>
      <c r="O24" s="16">
        <v>0</v>
      </c>
      <c r="P24" s="15">
        <v>30</v>
      </c>
      <c r="Q24" s="15">
        <v>598</v>
      </c>
      <c r="R24" s="15">
        <v>595.35284280936503</v>
      </c>
      <c r="S24" s="15">
        <v>5</v>
      </c>
      <c r="T24" s="15">
        <v>8</v>
      </c>
      <c r="U24" s="16">
        <v>2169.125</v>
      </c>
    </row>
    <row r="25" spans="1:21" x14ac:dyDescent="0.2">
      <c r="A25" s="35">
        <v>45111</v>
      </c>
      <c r="B25" s="36" t="s">
        <v>12</v>
      </c>
      <c r="C25" s="36" t="s">
        <v>4</v>
      </c>
      <c r="D25" s="15">
        <v>38</v>
      </c>
      <c r="E25" s="15">
        <v>593</v>
      </c>
      <c r="F25" s="15">
        <v>542.79932546374403</v>
      </c>
      <c r="G25" s="15">
        <v>9</v>
      </c>
      <c r="H25" s="15">
        <v>17</v>
      </c>
      <c r="I25" s="16">
        <v>3849.4117647058802</v>
      </c>
      <c r="J25" s="15">
        <v>7</v>
      </c>
      <c r="K25" s="15">
        <v>142</v>
      </c>
      <c r="L25" s="15">
        <v>601.46478873239403</v>
      </c>
      <c r="M25" s="15">
        <v>2</v>
      </c>
      <c r="N25" s="15">
        <v>4</v>
      </c>
      <c r="O25" s="16">
        <v>2491.25</v>
      </c>
      <c r="P25" s="15">
        <v>31</v>
      </c>
      <c r="Q25" s="15">
        <v>451</v>
      </c>
      <c r="R25" s="15">
        <v>524.32815964523297</v>
      </c>
      <c r="S25" s="15">
        <v>7</v>
      </c>
      <c r="T25" s="15">
        <v>13</v>
      </c>
      <c r="U25" s="16">
        <v>4267.3076923076896</v>
      </c>
    </row>
    <row r="26" spans="1:21" x14ac:dyDescent="0.2">
      <c r="A26" s="35">
        <v>45111</v>
      </c>
      <c r="B26" s="36" t="s">
        <v>12</v>
      </c>
      <c r="C26" s="36" t="s">
        <v>6</v>
      </c>
      <c r="D26" s="15">
        <v>30</v>
      </c>
      <c r="E26" s="15">
        <v>381</v>
      </c>
      <c r="F26" s="15">
        <v>563.02099737532797</v>
      </c>
      <c r="G26" s="15">
        <v>4</v>
      </c>
      <c r="H26" s="15">
        <v>4</v>
      </c>
      <c r="I26" s="15">
        <v>5633</v>
      </c>
      <c r="J26" s="15">
        <v>1</v>
      </c>
      <c r="K26" s="15">
        <v>5</v>
      </c>
      <c r="L26" s="15">
        <v>727</v>
      </c>
      <c r="M26" s="15">
        <v>0</v>
      </c>
      <c r="N26" s="15">
        <v>0</v>
      </c>
      <c r="O26" s="16">
        <v>0</v>
      </c>
      <c r="P26" s="15">
        <v>29</v>
      </c>
      <c r="Q26" s="15">
        <v>376</v>
      </c>
      <c r="R26" s="15">
        <v>560.840425531915</v>
      </c>
      <c r="S26" s="15">
        <v>4</v>
      </c>
      <c r="T26" s="15">
        <v>4</v>
      </c>
      <c r="U26" s="15">
        <v>5633</v>
      </c>
    </row>
    <row r="27" spans="1:21" x14ac:dyDescent="0.2">
      <c r="A27" s="35">
        <v>45111</v>
      </c>
      <c r="B27" s="36" t="s">
        <v>12</v>
      </c>
      <c r="C27" s="36" t="s">
        <v>10</v>
      </c>
      <c r="D27" s="15">
        <v>12</v>
      </c>
      <c r="E27" s="15">
        <v>88</v>
      </c>
      <c r="F27" s="15">
        <v>1020.63636363636</v>
      </c>
      <c r="G27" s="15">
        <v>0</v>
      </c>
      <c r="H27" s="15">
        <v>0</v>
      </c>
      <c r="I27" s="16">
        <v>0</v>
      </c>
      <c r="J27" s="15">
        <v>3</v>
      </c>
      <c r="K27" s="15">
        <v>32</v>
      </c>
      <c r="L27" s="15">
        <v>995.0625</v>
      </c>
      <c r="M27" s="15">
        <v>0</v>
      </c>
      <c r="N27" s="15">
        <v>0</v>
      </c>
      <c r="O27" s="16">
        <v>0</v>
      </c>
      <c r="P27" s="15">
        <v>9</v>
      </c>
      <c r="Q27" s="15">
        <v>56</v>
      </c>
      <c r="R27" s="15">
        <v>1035.25</v>
      </c>
      <c r="S27" s="15">
        <v>0</v>
      </c>
      <c r="T27" s="15">
        <v>0</v>
      </c>
      <c r="U27" s="16">
        <v>0</v>
      </c>
    </row>
    <row r="28" spans="1:21" x14ac:dyDescent="0.2">
      <c r="A28" s="23">
        <f>A27</f>
        <v>45111</v>
      </c>
      <c r="B28" s="24" t="str">
        <f>B27</f>
        <v>2014</v>
      </c>
      <c r="C28" s="25" t="s">
        <v>57</v>
      </c>
      <c r="D28" s="37">
        <f>SUM(D18:D27)</f>
        <v>151</v>
      </c>
      <c r="E28" s="37">
        <f>SUM(E18:E27)</f>
        <v>2485</v>
      </c>
      <c r="F28" s="37">
        <f>(F18*E18+F19*E19+F20*E20+F21*E21+F22*E22+F23*E23+F24*E24+F25*E25+F26*E26+F27*E27)/E28</f>
        <v>611.90221327967799</v>
      </c>
      <c r="G28" s="37">
        <f>SUM(G18:G27)</f>
        <v>20</v>
      </c>
      <c r="H28" s="37">
        <f>SUM(H18:H27)</f>
        <v>33</v>
      </c>
      <c r="I28" s="37">
        <f>(I18*H18+I19*H19+I20*H20+I21*H21+I22*H22+I23*H23+I24*H24+I25*H25+I26*H26+I27*H27)/H28</f>
        <v>3896.7575757575751</v>
      </c>
      <c r="J28" s="37">
        <f>SUM(J18:J27)</f>
        <v>27</v>
      </c>
      <c r="K28" s="37">
        <f>SUM(K18:K27)</f>
        <v>439</v>
      </c>
      <c r="L28" s="37">
        <f>(L18*K18+L19*K19+L20*K20+L21*K21+L22*K22+L23*K23+L24*K24+L25*K25+L26*K26+L27*K27)/K28</f>
        <v>726.72892938496557</v>
      </c>
      <c r="M28" s="37">
        <f>SUM(M18:M27)</f>
        <v>3</v>
      </c>
      <c r="N28" s="37">
        <f>SUM(N18:N27)</f>
        <v>6</v>
      </c>
      <c r="O28" s="37">
        <f>(O18*N18+O19*N19+O20*N20+O21*N21+O22*N22+O23*N23+O24*N24+O25*N25+O26*N26+O27*N27)/N28</f>
        <v>3830.8333333333335</v>
      </c>
      <c r="P28" s="37">
        <f>SUM(P18:P27)</f>
        <v>124</v>
      </c>
      <c r="Q28" s="37">
        <f>SUM(Q18:Q27)</f>
        <v>2046</v>
      </c>
      <c r="R28" s="37">
        <f>(R18*Q18+R19*Q19+R20*Q20+R21*Q21+R22*Q22+R23*Q23+R24*Q24+R25*Q25+R26*Q26+R27*Q27)/Q28</f>
        <v>587.2644183773217</v>
      </c>
      <c r="S28" s="37">
        <f>SUM(S18:S27)</f>
        <v>17</v>
      </c>
      <c r="T28" s="37">
        <f>SUM(T18:T27)</f>
        <v>27</v>
      </c>
      <c r="U28" s="37">
        <f>(U18*T18+U19*T19+U20*T20+U21*T21+U22*T22+U23*T23+U24*T24+U25*T25+U26*T26+U27*T27)/T28</f>
        <v>3911.4074074074065</v>
      </c>
    </row>
    <row r="29" spans="1:21" x14ac:dyDescent="0.2">
      <c r="A29" s="35">
        <v>45111</v>
      </c>
      <c r="B29" s="36" t="s">
        <v>13</v>
      </c>
      <c r="C29" s="36" t="s">
        <v>2</v>
      </c>
      <c r="D29" s="15">
        <v>6</v>
      </c>
      <c r="E29" s="15">
        <v>80</v>
      </c>
      <c r="F29" s="15">
        <v>771.82500000000005</v>
      </c>
      <c r="G29" s="15">
        <v>0</v>
      </c>
      <c r="H29" s="15">
        <v>0</v>
      </c>
      <c r="I29" s="16">
        <v>0</v>
      </c>
      <c r="J29" s="15">
        <v>2</v>
      </c>
      <c r="K29" s="15">
        <v>24</v>
      </c>
      <c r="L29" s="15">
        <v>735.33333333333303</v>
      </c>
      <c r="M29" s="15">
        <v>0</v>
      </c>
      <c r="N29" s="15">
        <v>0</v>
      </c>
      <c r="O29" s="16">
        <v>0</v>
      </c>
      <c r="P29" s="15">
        <v>4</v>
      </c>
      <c r="Q29" s="15">
        <v>56</v>
      </c>
      <c r="R29" s="15">
        <v>787.46428571428601</v>
      </c>
      <c r="S29" s="15">
        <v>0</v>
      </c>
      <c r="T29" s="15">
        <v>0</v>
      </c>
      <c r="U29" s="16">
        <v>0</v>
      </c>
    </row>
    <row r="30" spans="1:21" x14ac:dyDescent="0.2">
      <c r="A30" s="35">
        <v>45111</v>
      </c>
      <c r="B30" s="36" t="s">
        <v>13</v>
      </c>
      <c r="C30" s="36" t="s">
        <v>3</v>
      </c>
      <c r="D30" s="15">
        <v>7</v>
      </c>
      <c r="E30" s="15">
        <v>108</v>
      </c>
      <c r="F30" s="15">
        <v>679.37962962963002</v>
      </c>
      <c r="G30" s="15">
        <v>0</v>
      </c>
      <c r="H30" s="15">
        <v>0</v>
      </c>
      <c r="I30" s="16">
        <v>0</v>
      </c>
      <c r="J30" s="15">
        <v>0</v>
      </c>
      <c r="K30" s="15">
        <v>0</v>
      </c>
      <c r="L30" s="16">
        <v>0</v>
      </c>
      <c r="M30" s="15">
        <v>0</v>
      </c>
      <c r="N30" s="15">
        <v>0</v>
      </c>
      <c r="O30" s="16">
        <v>0</v>
      </c>
      <c r="P30" s="15">
        <v>7</v>
      </c>
      <c r="Q30" s="15">
        <v>108</v>
      </c>
      <c r="R30" s="15">
        <v>679.37962962963002</v>
      </c>
      <c r="S30" s="15">
        <v>0</v>
      </c>
      <c r="T30" s="15">
        <v>0</v>
      </c>
      <c r="U30" s="16">
        <v>0</v>
      </c>
    </row>
    <row r="31" spans="1:21" x14ac:dyDescent="0.2">
      <c r="A31" s="35">
        <v>45111</v>
      </c>
      <c r="B31" s="36" t="s">
        <v>13</v>
      </c>
      <c r="C31" s="36" t="s">
        <v>7</v>
      </c>
      <c r="D31" s="15">
        <v>15</v>
      </c>
      <c r="E31" s="15">
        <v>180</v>
      </c>
      <c r="F31" s="15">
        <v>892.22222222222194</v>
      </c>
      <c r="G31" s="15">
        <v>0</v>
      </c>
      <c r="H31" s="15">
        <v>0</v>
      </c>
      <c r="I31" s="15">
        <v>0</v>
      </c>
      <c r="J31" s="15">
        <v>1</v>
      </c>
      <c r="K31" s="15">
        <v>7</v>
      </c>
      <c r="L31" s="15">
        <v>916</v>
      </c>
      <c r="M31" s="15">
        <v>0</v>
      </c>
      <c r="N31" s="15">
        <v>0</v>
      </c>
      <c r="O31" s="15">
        <v>0</v>
      </c>
      <c r="P31" s="15">
        <v>14</v>
      </c>
      <c r="Q31" s="15">
        <v>173</v>
      </c>
      <c r="R31" s="15">
        <v>891.26011560693598</v>
      </c>
      <c r="S31" s="15">
        <v>0</v>
      </c>
      <c r="T31" s="15">
        <v>0</v>
      </c>
      <c r="U31" s="15">
        <v>0</v>
      </c>
    </row>
    <row r="32" spans="1:21" x14ac:dyDescent="0.2">
      <c r="A32" s="35">
        <v>45111</v>
      </c>
      <c r="B32" s="36" t="s">
        <v>13</v>
      </c>
      <c r="C32" s="36" t="s">
        <v>5</v>
      </c>
      <c r="D32" s="15">
        <v>3</v>
      </c>
      <c r="E32" s="15">
        <v>38</v>
      </c>
      <c r="F32" s="15">
        <v>735.57894736842104</v>
      </c>
      <c r="G32" s="15">
        <v>1</v>
      </c>
      <c r="H32" s="15">
        <v>2</v>
      </c>
      <c r="I32" s="15">
        <v>2457</v>
      </c>
      <c r="J32" s="15">
        <v>3</v>
      </c>
      <c r="K32" s="15">
        <v>38</v>
      </c>
      <c r="L32" s="15">
        <v>735.57894736842104</v>
      </c>
      <c r="M32" s="15">
        <v>1</v>
      </c>
      <c r="N32" s="15">
        <v>2</v>
      </c>
      <c r="O32" s="15">
        <v>2457</v>
      </c>
      <c r="P32" s="15">
        <v>0</v>
      </c>
      <c r="Q32" s="15">
        <v>0</v>
      </c>
      <c r="R32" s="16">
        <v>0</v>
      </c>
      <c r="S32" s="15">
        <v>0</v>
      </c>
      <c r="T32" s="15">
        <v>0</v>
      </c>
      <c r="U32" s="16">
        <v>0</v>
      </c>
    </row>
    <row r="33" spans="1:21" x14ac:dyDescent="0.2">
      <c r="A33" s="35">
        <v>45111</v>
      </c>
      <c r="B33" s="36" t="s">
        <v>13</v>
      </c>
      <c r="C33" s="36" t="s">
        <v>100</v>
      </c>
      <c r="D33" s="15">
        <v>20</v>
      </c>
      <c r="E33" s="15">
        <v>420</v>
      </c>
      <c r="F33" s="15">
        <v>529.89523809523803</v>
      </c>
      <c r="G33" s="15">
        <v>4</v>
      </c>
      <c r="H33" s="15">
        <v>6</v>
      </c>
      <c r="I33" s="15">
        <v>1940</v>
      </c>
      <c r="J33" s="15">
        <v>4</v>
      </c>
      <c r="K33" s="15">
        <v>97</v>
      </c>
      <c r="L33" s="15">
        <v>558.94845360824695</v>
      </c>
      <c r="M33" s="15">
        <v>1</v>
      </c>
      <c r="N33" s="15">
        <v>1</v>
      </c>
      <c r="O33" s="16">
        <v>2295</v>
      </c>
      <c r="P33" s="15">
        <v>16</v>
      </c>
      <c r="Q33" s="15">
        <v>323</v>
      </c>
      <c r="R33" s="15">
        <v>521.17027863777105</v>
      </c>
      <c r="S33" s="15">
        <v>3</v>
      </c>
      <c r="T33" s="15">
        <v>5</v>
      </c>
      <c r="U33" s="15">
        <v>1869</v>
      </c>
    </row>
    <row r="34" spans="1:21" x14ac:dyDescent="0.2">
      <c r="A34" s="35">
        <v>45111</v>
      </c>
      <c r="B34" s="36" t="s">
        <v>13</v>
      </c>
      <c r="C34" s="36" t="s">
        <v>8</v>
      </c>
      <c r="D34" s="15">
        <v>1</v>
      </c>
      <c r="E34" s="15">
        <v>12</v>
      </c>
      <c r="F34" s="15">
        <v>786</v>
      </c>
      <c r="G34" s="15">
        <v>0</v>
      </c>
      <c r="H34" s="15">
        <v>0</v>
      </c>
      <c r="I34" s="16">
        <v>0</v>
      </c>
      <c r="J34" s="15">
        <v>1</v>
      </c>
      <c r="K34" s="15">
        <v>12</v>
      </c>
      <c r="L34" s="15">
        <v>786</v>
      </c>
      <c r="M34" s="15">
        <v>0</v>
      </c>
      <c r="N34" s="15">
        <v>0</v>
      </c>
      <c r="O34" s="16">
        <v>0</v>
      </c>
      <c r="P34" s="15">
        <v>0</v>
      </c>
      <c r="Q34" s="15">
        <v>0</v>
      </c>
      <c r="R34" s="15">
        <v>0</v>
      </c>
      <c r="S34" s="15">
        <v>0</v>
      </c>
      <c r="T34" s="15">
        <v>0</v>
      </c>
      <c r="U34" s="16">
        <v>0</v>
      </c>
    </row>
    <row r="35" spans="1:21" x14ac:dyDescent="0.2">
      <c r="A35" s="35">
        <v>45111</v>
      </c>
      <c r="B35" s="36" t="s">
        <v>13</v>
      </c>
      <c r="C35" s="36" t="s">
        <v>9</v>
      </c>
      <c r="D35" s="15">
        <v>35</v>
      </c>
      <c r="E35" s="15">
        <v>770</v>
      </c>
      <c r="F35" s="15">
        <v>587.79090909090905</v>
      </c>
      <c r="G35" s="15">
        <v>2</v>
      </c>
      <c r="H35" s="15">
        <v>4</v>
      </c>
      <c r="I35" s="15">
        <v>1546.25</v>
      </c>
      <c r="J35" s="15">
        <v>8</v>
      </c>
      <c r="K35" s="15">
        <v>123</v>
      </c>
      <c r="L35" s="15">
        <v>631.032520325203</v>
      </c>
      <c r="M35" s="15">
        <v>1</v>
      </c>
      <c r="N35" s="15">
        <v>1</v>
      </c>
      <c r="O35" s="15">
        <v>2150</v>
      </c>
      <c r="P35" s="15">
        <v>27</v>
      </c>
      <c r="Q35" s="15">
        <v>647</v>
      </c>
      <c r="R35" s="15">
        <v>579.57032457496098</v>
      </c>
      <c r="S35" s="15">
        <v>1</v>
      </c>
      <c r="T35" s="15">
        <v>3</v>
      </c>
      <c r="U35" s="15">
        <v>1345</v>
      </c>
    </row>
    <row r="36" spans="1:21" x14ac:dyDescent="0.2">
      <c r="A36" s="35">
        <v>45111</v>
      </c>
      <c r="B36" s="36" t="s">
        <v>13</v>
      </c>
      <c r="C36" s="36" t="s">
        <v>4</v>
      </c>
      <c r="D36" s="15">
        <v>38</v>
      </c>
      <c r="E36" s="15">
        <v>611</v>
      </c>
      <c r="F36" s="15">
        <v>495.82487725040897</v>
      </c>
      <c r="G36" s="15">
        <v>10</v>
      </c>
      <c r="H36" s="15">
        <v>25</v>
      </c>
      <c r="I36" s="16">
        <v>2388.3200000000002</v>
      </c>
      <c r="J36" s="15">
        <v>7</v>
      </c>
      <c r="K36" s="15">
        <v>103</v>
      </c>
      <c r="L36" s="15">
        <v>588.58252427184505</v>
      </c>
      <c r="M36" s="15">
        <v>2</v>
      </c>
      <c r="N36" s="15">
        <v>6</v>
      </c>
      <c r="O36" s="16">
        <v>3045.6666666666702</v>
      </c>
      <c r="P36" s="15">
        <v>31</v>
      </c>
      <c r="Q36" s="15">
        <v>508</v>
      </c>
      <c r="R36" s="16">
        <v>477.01771653543301</v>
      </c>
      <c r="S36" s="15">
        <v>8</v>
      </c>
      <c r="T36" s="15">
        <v>19</v>
      </c>
      <c r="U36" s="16">
        <v>2180.7368421052602</v>
      </c>
    </row>
    <row r="37" spans="1:21" x14ac:dyDescent="0.2">
      <c r="A37" s="35">
        <v>45111</v>
      </c>
      <c r="B37" s="36" t="s">
        <v>13</v>
      </c>
      <c r="C37" s="36" t="s">
        <v>6</v>
      </c>
      <c r="D37" s="15">
        <v>32</v>
      </c>
      <c r="E37" s="15">
        <v>663</v>
      </c>
      <c r="F37" s="15">
        <v>559.34087481146298</v>
      </c>
      <c r="G37" s="15">
        <v>6</v>
      </c>
      <c r="H37" s="15">
        <v>20</v>
      </c>
      <c r="I37" s="15">
        <v>3295.4</v>
      </c>
      <c r="J37" s="15">
        <v>1</v>
      </c>
      <c r="K37" s="15">
        <v>9</v>
      </c>
      <c r="L37" s="15">
        <v>665</v>
      </c>
      <c r="M37" s="15">
        <v>0</v>
      </c>
      <c r="N37" s="15">
        <v>0</v>
      </c>
      <c r="O37" s="15">
        <v>0</v>
      </c>
      <c r="P37" s="15">
        <v>31</v>
      </c>
      <c r="Q37" s="15">
        <v>654</v>
      </c>
      <c r="R37" s="15">
        <v>557.88685015290503</v>
      </c>
      <c r="S37" s="15">
        <v>6</v>
      </c>
      <c r="T37" s="15">
        <v>20</v>
      </c>
      <c r="U37" s="15">
        <v>3295.4</v>
      </c>
    </row>
    <row r="38" spans="1:21" x14ac:dyDescent="0.2">
      <c r="A38" s="35">
        <v>45111</v>
      </c>
      <c r="B38" s="36" t="s">
        <v>13</v>
      </c>
      <c r="C38" s="36" t="s">
        <v>10</v>
      </c>
      <c r="D38" s="15">
        <v>14</v>
      </c>
      <c r="E38" s="15">
        <v>139</v>
      </c>
      <c r="F38" s="15">
        <v>855.028776978417</v>
      </c>
      <c r="G38" s="15">
        <v>0</v>
      </c>
      <c r="H38" s="15">
        <v>0</v>
      </c>
      <c r="I38" s="16">
        <v>0</v>
      </c>
      <c r="J38" s="15">
        <v>7</v>
      </c>
      <c r="K38" s="15">
        <v>62</v>
      </c>
      <c r="L38" s="15">
        <v>745.80645161290295</v>
      </c>
      <c r="M38" s="15">
        <v>0</v>
      </c>
      <c r="N38" s="15">
        <v>0</v>
      </c>
      <c r="O38" s="16">
        <v>0</v>
      </c>
      <c r="P38" s="15">
        <v>7</v>
      </c>
      <c r="Q38" s="15">
        <v>77</v>
      </c>
      <c r="R38" s="15">
        <v>942.97402597402595</v>
      </c>
      <c r="S38" s="15">
        <v>0</v>
      </c>
      <c r="T38" s="15">
        <v>0</v>
      </c>
      <c r="U38" s="16">
        <v>0</v>
      </c>
    </row>
    <row r="39" spans="1:21" x14ac:dyDescent="0.2">
      <c r="A39" s="23">
        <f>A38</f>
        <v>45111</v>
      </c>
      <c r="B39" s="24" t="str">
        <f>B38</f>
        <v>2015</v>
      </c>
      <c r="C39" s="25" t="s">
        <v>57</v>
      </c>
      <c r="D39" s="37">
        <f>SUM(D29:D38)</f>
        <v>171</v>
      </c>
      <c r="E39" s="37">
        <f>SUM(E29:E38)</f>
        <v>3021</v>
      </c>
      <c r="F39" s="37">
        <f>(F29*E29+F30*E30+F31*E31+F32*E32+F33*E33+F34*E34+F35*E35+F36*E36+F37*E37+F38*E38)/E39</f>
        <v>596.12677921218142</v>
      </c>
      <c r="G39" s="37">
        <f>SUM(G29:G38)</f>
        <v>23</v>
      </c>
      <c r="H39" s="37">
        <f>SUM(H29:H38)</f>
        <v>57</v>
      </c>
      <c r="I39" s="37">
        <f>(I29*H29+I30*H30+I31*H31+I32*H32+I33*H33+I34*H34+I35*H35+I36*H36+I37*H37+I38*H38)/H39</f>
        <v>2602.719298245614</v>
      </c>
      <c r="J39" s="37">
        <f>SUM(J29:J38)</f>
        <v>34</v>
      </c>
      <c r="K39" s="37">
        <f>SUM(K29:K38)</f>
        <v>475</v>
      </c>
      <c r="L39" s="37">
        <f>(L29*K29+L30*K30+L31*K31+L32*K32+L33*K33+L34*K34+L35*K35+L36*K36+L37*K37+L38*K38)/K39</f>
        <v>644.4799999999999</v>
      </c>
      <c r="M39" s="37">
        <f>SUM(M29:M38)</f>
        <v>5</v>
      </c>
      <c r="N39" s="37">
        <f>SUM(N29:N38)</f>
        <v>10</v>
      </c>
      <c r="O39" s="37">
        <f>(O29*N29+O30*N30+O31*N31+O32*N32+O33*N33+O34*N34+O35*N35+O36*N36+O37*N37+O38*N38)/N39</f>
        <v>2763.300000000002</v>
      </c>
      <c r="P39" s="37">
        <f>SUM(P29:P38)</f>
        <v>137</v>
      </c>
      <c r="Q39" s="37">
        <f>SUM(Q29:Q38)</f>
        <v>2546</v>
      </c>
      <c r="R39" s="37">
        <f>(R29*Q29+R30*Q30+R31*Q31+R32*Q32+R33*Q33+R34*Q34+R35*Q35+R36*Q36+R37*Q37+R38*Q38)/Q39</f>
        <v>587.10565593087176</v>
      </c>
      <c r="S39" s="37">
        <f>SUM(S29:S38)</f>
        <v>18</v>
      </c>
      <c r="T39" s="37">
        <f>SUM(T29:T38)</f>
        <v>47</v>
      </c>
      <c r="U39" s="37">
        <f>(U29*T29+U30*T30+U31*T31+U32*T32+U33*T33+U34*T34+U35*T35+U36*T36+U37*T37+U38*T38)/T39</f>
        <v>2568.5531914893604</v>
      </c>
    </row>
    <row r="40" spans="1:21" x14ac:dyDescent="0.2">
      <c r="A40" s="35">
        <v>45111</v>
      </c>
      <c r="B40" s="36" t="s">
        <v>14</v>
      </c>
      <c r="C40" s="36" t="s">
        <v>2</v>
      </c>
      <c r="D40" s="15">
        <v>2</v>
      </c>
      <c r="E40" s="15">
        <v>85</v>
      </c>
      <c r="F40" s="15">
        <v>561.50588235294094</v>
      </c>
      <c r="G40" s="15">
        <v>1</v>
      </c>
      <c r="H40" s="15">
        <v>1</v>
      </c>
      <c r="I40" s="15">
        <v>1998</v>
      </c>
      <c r="J40" s="15">
        <v>1</v>
      </c>
      <c r="K40" s="15">
        <v>24</v>
      </c>
      <c r="L40" s="15">
        <v>850</v>
      </c>
      <c r="M40" s="15">
        <v>0</v>
      </c>
      <c r="N40" s="15">
        <v>0</v>
      </c>
      <c r="O40" s="16">
        <v>0</v>
      </c>
      <c r="P40" s="15">
        <v>1</v>
      </c>
      <c r="Q40" s="15">
        <v>61</v>
      </c>
      <c r="R40" s="15">
        <v>448</v>
      </c>
      <c r="S40" s="15">
        <v>1</v>
      </c>
      <c r="T40" s="15">
        <v>1</v>
      </c>
      <c r="U40" s="15">
        <v>1998</v>
      </c>
    </row>
    <row r="41" spans="1:21" x14ac:dyDescent="0.2">
      <c r="A41" s="35">
        <v>45111</v>
      </c>
      <c r="B41" s="36" t="s">
        <v>14</v>
      </c>
      <c r="C41" s="36" t="s">
        <v>3</v>
      </c>
      <c r="D41" s="15">
        <v>10</v>
      </c>
      <c r="E41" s="15">
        <v>99</v>
      </c>
      <c r="F41" s="15">
        <v>662.54545454545496</v>
      </c>
      <c r="G41" s="15">
        <v>0</v>
      </c>
      <c r="H41" s="15">
        <v>0</v>
      </c>
      <c r="I41" s="16">
        <v>0</v>
      </c>
      <c r="J41" s="15">
        <v>1</v>
      </c>
      <c r="K41" s="15">
        <v>6</v>
      </c>
      <c r="L41" s="15">
        <v>895</v>
      </c>
      <c r="M41" s="15">
        <v>0</v>
      </c>
      <c r="N41" s="15">
        <v>0</v>
      </c>
      <c r="O41" s="16">
        <v>0</v>
      </c>
      <c r="P41" s="15">
        <v>9</v>
      </c>
      <c r="Q41" s="15">
        <v>93</v>
      </c>
      <c r="R41" s="15">
        <v>647.54838709677404</v>
      </c>
      <c r="S41" s="15">
        <v>0</v>
      </c>
      <c r="T41" s="15">
        <v>0</v>
      </c>
      <c r="U41" s="16">
        <v>0</v>
      </c>
    </row>
    <row r="42" spans="1:21" x14ac:dyDescent="0.2">
      <c r="A42" s="35">
        <v>45111</v>
      </c>
      <c r="B42" s="36" t="s">
        <v>14</v>
      </c>
      <c r="C42" s="36" t="s">
        <v>7</v>
      </c>
      <c r="D42" s="15">
        <v>12</v>
      </c>
      <c r="E42" s="15">
        <v>237</v>
      </c>
      <c r="F42" s="15">
        <v>487.527426160338</v>
      </c>
      <c r="G42" s="15">
        <v>0</v>
      </c>
      <c r="H42" s="15">
        <v>0</v>
      </c>
      <c r="I42" s="15">
        <v>0</v>
      </c>
      <c r="J42" s="15">
        <v>0</v>
      </c>
      <c r="K42" s="15">
        <v>0</v>
      </c>
      <c r="L42" s="15">
        <v>0</v>
      </c>
      <c r="M42" s="15">
        <v>0</v>
      </c>
      <c r="N42" s="15">
        <v>0</v>
      </c>
      <c r="O42" s="15">
        <v>0</v>
      </c>
      <c r="P42" s="15">
        <v>12</v>
      </c>
      <c r="Q42" s="15">
        <v>237</v>
      </c>
      <c r="R42" s="15">
        <v>487.527426160338</v>
      </c>
      <c r="S42" s="15">
        <v>0</v>
      </c>
      <c r="T42" s="15">
        <v>0</v>
      </c>
      <c r="U42" s="15">
        <v>0</v>
      </c>
    </row>
    <row r="43" spans="1:21" x14ac:dyDescent="0.2">
      <c r="A43" s="35">
        <v>45111</v>
      </c>
      <c r="B43" s="36" t="s">
        <v>14</v>
      </c>
      <c r="C43" s="36" t="s">
        <v>5</v>
      </c>
      <c r="D43" s="15">
        <v>4</v>
      </c>
      <c r="E43" s="15">
        <v>34</v>
      </c>
      <c r="F43" s="15">
        <v>788.88235294117601</v>
      </c>
      <c r="G43" s="15">
        <v>0</v>
      </c>
      <c r="H43" s="15">
        <v>0</v>
      </c>
      <c r="I43" s="16">
        <v>0</v>
      </c>
      <c r="J43" s="15">
        <v>3</v>
      </c>
      <c r="K43" s="15">
        <v>30</v>
      </c>
      <c r="L43" s="15">
        <v>727.4</v>
      </c>
      <c r="M43" s="15">
        <v>0</v>
      </c>
      <c r="N43" s="15">
        <v>0</v>
      </c>
      <c r="O43" s="16">
        <v>0</v>
      </c>
      <c r="P43" s="15">
        <v>1</v>
      </c>
      <c r="Q43" s="15">
        <v>4</v>
      </c>
      <c r="R43" s="15">
        <v>1250</v>
      </c>
      <c r="S43" s="15">
        <v>0</v>
      </c>
      <c r="T43" s="15">
        <v>0</v>
      </c>
      <c r="U43" s="16">
        <v>0</v>
      </c>
    </row>
    <row r="44" spans="1:21" x14ac:dyDescent="0.2">
      <c r="A44" s="35">
        <v>45111</v>
      </c>
      <c r="B44" s="36" t="s">
        <v>14</v>
      </c>
      <c r="C44" s="36" t="s">
        <v>100</v>
      </c>
      <c r="D44" s="15">
        <v>14</v>
      </c>
      <c r="E44" s="15">
        <v>280</v>
      </c>
      <c r="F44" s="15">
        <v>549.35</v>
      </c>
      <c r="G44" s="15">
        <v>2</v>
      </c>
      <c r="H44" s="15">
        <v>3</v>
      </c>
      <c r="I44" s="15">
        <v>1596.6666666666699</v>
      </c>
      <c r="J44" s="15">
        <v>3</v>
      </c>
      <c r="K44" s="15">
        <v>54</v>
      </c>
      <c r="L44" s="15">
        <v>580.5</v>
      </c>
      <c r="M44" s="15">
        <v>1</v>
      </c>
      <c r="N44" s="15">
        <v>1</v>
      </c>
      <c r="O44" s="16">
        <v>1736</v>
      </c>
      <c r="P44" s="15">
        <v>11</v>
      </c>
      <c r="Q44" s="15">
        <v>226</v>
      </c>
      <c r="R44" s="15">
        <v>541.90707964601802</v>
      </c>
      <c r="S44" s="15">
        <v>1</v>
      </c>
      <c r="T44" s="15">
        <v>2</v>
      </c>
      <c r="U44" s="15">
        <v>1527</v>
      </c>
    </row>
    <row r="45" spans="1:21" x14ac:dyDescent="0.2">
      <c r="A45" s="35">
        <v>45111</v>
      </c>
      <c r="B45" s="36" t="s">
        <v>14</v>
      </c>
      <c r="C45" s="36" t="s">
        <v>8</v>
      </c>
      <c r="D45" s="15">
        <v>2</v>
      </c>
      <c r="E45" s="15">
        <v>41</v>
      </c>
      <c r="F45" s="15">
        <v>749.48780487804902</v>
      </c>
      <c r="G45" s="15">
        <v>0</v>
      </c>
      <c r="H45" s="15">
        <v>0</v>
      </c>
      <c r="I45" s="16">
        <v>0</v>
      </c>
      <c r="J45" s="15">
        <v>1</v>
      </c>
      <c r="K45" s="15">
        <v>9</v>
      </c>
      <c r="L45" s="16">
        <v>609</v>
      </c>
      <c r="M45" s="15">
        <v>0</v>
      </c>
      <c r="N45" s="15">
        <v>0</v>
      </c>
      <c r="O45" s="16">
        <v>0</v>
      </c>
      <c r="P45" s="15">
        <v>1</v>
      </c>
      <c r="Q45" s="15">
        <v>32</v>
      </c>
      <c r="R45" s="15">
        <v>789</v>
      </c>
      <c r="S45" s="15">
        <v>0</v>
      </c>
      <c r="T45" s="15">
        <v>0</v>
      </c>
      <c r="U45" s="16">
        <v>0</v>
      </c>
    </row>
    <row r="46" spans="1:21" x14ac:dyDescent="0.2">
      <c r="A46" s="35">
        <v>45111</v>
      </c>
      <c r="B46" s="36" t="s">
        <v>14</v>
      </c>
      <c r="C46" s="36" t="s">
        <v>9</v>
      </c>
      <c r="D46" s="15">
        <v>35</v>
      </c>
      <c r="E46" s="15">
        <v>749</v>
      </c>
      <c r="F46" s="15">
        <v>569.85046728971997</v>
      </c>
      <c r="G46" s="15">
        <v>1</v>
      </c>
      <c r="H46" s="15">
        <v>1</v>
      </c>
      <c r="I46" s="15">
        <v>3070</v>
      </c>
      <c r="J46" s="15">
        <v>10</v>
      </c>
      <c r="K46" s="15">
        <v>171</v>
      </c>
      <c r="L46" s="15">
        <v>630.51461988304095</v>
      </c>
      <c r="M46" s="15">
        <v>0</v>
      </c>
      <c r="N46" s="15">
        <v>0</v>
      </c>
      <c r="O46" s="15">
        <v>0</v>
      </c>
      <c r="P46" s="15">
        <v>25</v>
      </c>
      <c r="Q46" s="15">
        <v>578</v>
      </c>
      <c r="R46" s="15">
        <v>551.90311418685098</v>
      </c>
      <c r="S46" s="15">
        <v>1</v>
      </c>
      <c r="T46" s="15">
        <v>1</v>
      </c>
      <c r="U46" s="15">
        <v>3070</v>
      </c>
    </row>
    <row r="47" spans="1:21" x14ac:dyDescent="0.2">
      <c r="A47" s="35">
        <v>45111</v>
      </c>
      <c r="B47" s="36" t="s">
        <v>14</v>
      </c>
      <c r="C47" s="36" t="s">
        <v>4</v>
      </c>
      <c r="D47" s="15">
        <v>45</v>
      </c>
      <c r="E47" s="15">
        <v>761</v>
      </c>
      <c r="F47" s="15">
        <v>510.30486202365302</v>
      </c>
      <c r="G47" s="15">
        <v>11</v>
      </c>
      <c r="H47" s="15">
        <v>26</v>
      </c>
      <c r="I47" s="16">
        <v>2602.73076923077</v>
      </c>
      <c r="J47" s="15">
        <v>9</v>
      </c>
      <c r="K47" s="15">
        <v>143</v>
      </c>
      <c r="L47" s="15">
        <v>564.78321678321697</v>
      </c>
      <c r="M47" s="15">
        <v>4</v>
      </c>
      <c r="N47" s="15">
        <v>4</v>
      </c>
      <c r="O47" s="16">
        <v>1829.25</v>
      </c>
      <c r="P47" s="15">
        <v>36</v>
      </c>
      <c r="Q47" s="15">
        <v>618</v>
      </c>
      <c r="R47" s="16">
        <v>497.69902912621399</v>
      </c>
      <c r="S47" s="15">
        <v>7</v>
      </c>
      <c r="T47" s="15">
        <v>22</v>
      </c>
      <c r="U47" s="16">
        <v>2743.3636363636401</v>
      </c>
    </row>
    <row r="48" spans="1:21" x14ac:dyDescent="0.2">
      <c r="A48" s="35">
        <v>45111</v>
      </c>
      <c r="B48" s="36" t="s">
        <v>14</v>
      </c>
      <c r="C48" s="36" t="s">
        <v>6</v>
      </c>
      <c r="D48" s="15">
        <v>34</v>
      </c>
      <c r="E48" s="15">
        <v>681</v>
      </c>
      <c r="F48" s="15">
        <v>550.94126284875199</v>
      </c>
      <c r="G48" s="15">
        <v>8</v>
      </c>
      <c r="H48" s="15">
        <v>22</v>
      </c>
      <c r="I48" s="16">
        <v>1771.0909090909099</v>
      </c>
      <c r="J48" s="15">
        <v>2</v>
      </c>
      <c r="K48" s="15">
        <v>63</v>
      </c>
      <c r="L48" s="15">
        <v>607.93650793650795</v>
      </c>
      <c r="M48" s="15">
        <v>0</v>
      </c>
      <c r="N48" s="15">
        <v>0</v>
      </c>
      <c r="O48" s="16">
        <v>0</v>
      </c>
      <c r="P48" s="15">
        <v>32</v>
      </c>
      <c r="Q48" s="15">
        <v>618</v>
      </c>
      <c r="R48" s="15">
        <v>545.13106796116494</v>
      </c>
      <c r="S48" s="15">
        <v>8</v>
      </c>
      <c r="T48" s="15">
        <v>22</v>
      </c>
      <c r="U48" s="16">
        <v>1771.0909090909099</v>
      </c>
    </row>
    <row r="49" spans="1:21" x14ac:dyDescent="0.2">
      <c r="A49" s="35">
        <v>45111</v>
      </c>
      <c r="B49" s="36" t="s">
        <v>14</v>
      </c>
      <c r="C49" s="36" t="s">
        <v>10</v>
      </c>
      <c r="D49" s="15">
        <v>5</v>
      </c>
      <c r="E49" s="15">
        <v>55</v>
      </c>
      <c r="F49" s="15">
        <v>867.30909090909097</v>
      </c>
      <c r="G49" s="15">
        <v>0</v>
      </c>
      <c r="H49" s="15">
        <v>0</v>
      </c>
      <c r="I49" s="16">
        <v>0</v>
      </c>
      <c r="J49" s="15">
        <v>3</v>
      </c>
      <c r="K49" s="15">
        <v>37</v>
      </c>
      <c r="L49" s="15">
        <v>946.54054054054097</v>
      </c>
      <c r="M49" s="15">
        <v>0</v>
      </c>
      <c r="N49" s="15">
        <v>0</v>
      </c>
      <c r="O49" s="16">
        <v>0</v>
      </c>
      <c r="P49" s="15">
        <v>2</v>
      </c>
      <c r="Q49" s="15">
        <v>18</v>
      </c>
      <c r="R49" s="15">
        <v>704.444444444444</v>
      </c>
      <c r="S49" s="15">
        <v>0</v>
      </c>
      <c r="T49" s="15">
        <v>0</v>
      </c>
      <c r="U49" s="16">
        <v>0</v>
      </c>
    </row>
    <row r="50" spans="1:21" x14ac:dyDescent="0.2">
      <c r="A50" s="23">
        <f>A49</f>
        <v>45111</v>
      </c>
      <c r="B50" s="24" t="str">
        <f>B49</f>
        <v>2016</v>
      </c>
      <c r="C50" s="25" t="s">
        <v>57</v>
      </c>
      <c r="D50" s="37">
        <f>SUM(D40:D49)</f>
        <v>163</v>
      </c>
      <c r="E50" s="37">
        <f>SUM(E40:E49)</f>
        <v>3022</v>
      </c>
      <c r="F50" s="37">
        <f>(F40*E40+F41*E41+F42*E42+F43*E43+F44*E44+F45*E45+F46*E46+F47*E47+F48*E48+F49*E49)/E50</f>
        <v>555.35605559232317</v>
      </c>
      <c r="G50" s="37">
        <f>SUM(G40:G49)</f>
        <v>23</v>
      </c>
      <c r="H50" s="37">
        <f>SUM(H40:H49)</f>
        <v>53</v>
      </c>
      <c r="I50" s="37">
        <f>(I40*H40+I41*H41+I42*H42+I43*H43+I44*H44+I45*H45+I46*H46+I47*H47+I48*H48+I49*H49)/H50</f>
        <v>2197.9811320754725</v>
      </c>
      <c r="J50" s="37">
        <f>SUM(J40:J49)</f>
        <v>33</v>
      </c>
      <c r="K50" s="37">
        <f>SUM(K40:K49)</f>
        <v>537</v>
      </c>
      <c r="L50" s="37">
        <f>(L40*K40+L41*K41+L42*K42+L43*K43+L44*K44+L45*K45+L46*K46+L47*K47+L48*K48+L49*K49)/K50</f>
        <v>644.92364990689009</v>
      </c>
      <c r="M50" s="37">
        <f>SUM(M40:M49)</f>
        <v>5</v>
      </c>
      <c r="N50" s="37">
        <f>SUM(N40:N49)</f>
        <v>5</v>
      </c>
      <c r="O50" s="37">
        <f>(O40*N40+O41*N41+O42*N42+O43*N43+O44*N44+O45*N45+O46*N46+O47*N47+O48*N48+O49*N49)/N50</f>
        <v>1810.6</v>
      </c>
      <c r="P50" s="37">
        <f>SUM(P40:P49)</f>
        <v>130</v>
      </c>
      <c r="Q50" s="37">
        <f>SUM(Q40:Q49)</f>
        <v>2485</v>
      </c>
      <c r="R50" s="37">
        <f>(R40*Q40+R41*Q41+R42*Q42+R43*Q43+R44*Q44+R45*Q45+R46*Q46+R47*Q47+R48*Q48+R49*Q49)/Q50</f>
        <v>536.00080482897397</v>
      </c>
      <c r="S50" s="37">
        <f>SUM(S40:S49)</f>
        <v>18</v>
      </c>
      <c r="T50" s="37">
        <f>SUM(T40:T49)</f>
        <v>48</v>
      </c>
      <c r="U50" s="37">
        <f>(U40*T40+U41*T41+U42*T42+U43*T43+U44*T44+U45*T45+U46*T46+U47*T47+U48*T48+U49*T49)/T50</f>
        <v>2238.3333333333353</v>
      </c>
    </row>
    <row r="51" spans="1:21" x14ac:dyDescent="0.2">
      <c r="A51" s="35">
        <v>45111</v>
      </c>
      <c r="B51" s="36" t="s">
        <v>15</v>
      </c>
      <c r="C51" s="36" t="s">
        <v>2</v>
      </c>
      <c r="D51" s="15">
        <v>3</v>
      </c>
      <c r="E51" s="15">
        <v>56</v>
      </c>
      <c r="F51" s="15">
        <v>703.21428571428601</v>
      </c>
      <c r="G51" s="15">
        <v>0</v>
      </c>
      <c r="H51" s="15">
        <v>0</v>
      </c>
      <c r="I51" s="16">
        <v>0</v>
      </c>
      <c r="J51" s="15">
        <v>2</v>
      </c>
      <c r="K51" s="15">
        <v>32</v>
      </c>
      <c r="L51" s="15">
        <v>742.375</v>
      </c>
      <c r="M51" s="15">
        <v>0</v>
      </c>
      <c r="N51" s="15">
        <v>0</v>
      </c>
      <c r="O51" s="16">
        <v>0</v>
      </c>
      <c r="P51" s="15">
        <v>1</v>
      </c>
      <c r="Q51" s="15">
        <v>24</v>
      </c>
      <c r="R51" s="15">
        <v>651</v>
      </c>
      <c r="S51" s="15">
        <v>0</v>
      </c>
      <c r="T51" s="15">
        <v>0</v>
      </c>
      <c r="U51" s="16">
        <v>0</v>
      </c>
    </row>
    <row r="52" spans="1:21" x14ac:dyDescent="0.2">
      <c r="A52" s="23">
        <v>45111</v>
      </c>
      <c r="B52" s="36" t="s">
        <v>15</v>
      </c>
      <c r="C52" s="36" t="s">
        <v>3</v>
      </c>
      <c r="D52" s="15">
        <v>9</v>
      </c>
      <c r="E52" s="15">
        <v>125</v>
      </c>
      <c r="F52" s="15">
        <v>711.93600000000004</v>
      </c>
      <c r="G52" s="15">
        <v>0</v>
      </c>
      <c r="H52" s="15">
        <v>0</v>
      </c>
      <c r="I52" s="16">
        <v>0</v>
      </c>
      <c r="J52" s="15">
        <v>2</v>
      </c>
      <c r="K52" s="15">
        <v>11</v>
      </c>
      <c r="L52" s="15">
        <v>864</v>
      </c>
      <c r="M52" s="15">
        <v>0</v>
      </c>
      <c r="N52" s="15">
        <v>0</v>
      </c>
      <c r="O52" s="16">
        <v>0</v>
      </c>
      <c r="P52" s="15">
        <v>7</v>
      </c>
      <c r="Q52" s="15">
        <v>114</v>
      </c>
      <c r="R52" s="15">
        <v>697.26315789473699</v>
      </c>
      <c r="S52" s="15">
        <v>0</v>
      </c>
      <c r="T52" s="15">
        <v>0</v>
      </c>
      <c r="U52" s="16">
        <v>0</v>
      </c>
    </row>
    <row r="53" spans="1:21" x14ac:dyDescent="0.2">
      <c r="A53" s="35">
        <v>45111</v>
      </c>
      <c r="B53" s="36" t="s">
        <v>15</v>
      </c>
      <c r="C53" s="36" t="s">
        <v>7</v>
      </c>
      <c r="D53" s="15">
        <v>15</v>
      </c>
      <c r="E53" s="15">
        <v>321</v>
      </c>
      <c r="F53" s="15">
        <v>504.76947040498402</v>
      </c>
      <c r="G53" s="15">
        <v>1</v>
      </c>
      <c r="H53" s="15">
        <v>1</v>
      </c>
      <c r="I53" s="15">
        <v>3919</v>
      </c>
      <c r="J53" s="15">
        <v>2</v>
      </c>
      <c r="K53" s="15">
        <v>52</v>
      </c>
      <c r="L53" s="15">
        <v>476</v>
      </c>
      <c r="M53" s="15">
        <v>1</v>
      </c>
      <c r="N53" s="15">
        <v>1</v>
      </c>
      <c r="O53" s="15">
        <v>3919</v>
      </c>
      <c r="P53" s="15">
        <v>13</v>
      </c>
      <c r="Q53" s="15">
        <v>269</v>
      </c>
      <c r="R53" s="15">
        <v>510.33085501858699</v>
      </c>
      <c r="S53" s="15">
        <v>0</v>
      </c>
      <c r="T53" s="15">
        <v>0</v>
      </c>
      <c r="U53" s="15">
        <v>0</v>
      </c>
    </row>
    <row r="54" spans="1:21" x14ac:dyDescent="0.2">
      <c r="A54" s="23">
        <v>45111</v>
      </c>
      <c r="B54" s="36" t="s">
        <v>15</v>
      </c>
      <c r="C54" s="36" t="s">
        <v>5</v>
      </c>
      <c r="D54" s="15">
        <v>4</v>
      </c>
      <c r="E54" s="15">
        <v>48</v>
      </c>
      <c r="F54" s="15">
        <v>829.9375</v>
      </c>
      <c r="G54" s="15">
        <v>0</v>
      </c>
      <c r="H54" s="15">
        <v>0</v>
      </c>
      <c r="I54" s="16">
        <v>0</v>
      </c>
      <c r="J54" s="15">
        <v>4</v>
      </c>
      <c r="K54" s="15">
        <v>48</v>
      </c>
      <c r="L54" s="15">
        <v>829.9375</v>
      </c>
      <c r="M54" s="15">
        <v>0</v>
      </c>
      <c r="N54" s="15">
        <v>0</v>
      </c>
      <c r="O54" s="16">
        <v>0</v>
      </c>
      <c r="P54" s="15">
        <v>0</v>
      </c>
      <c r="Q54" s="15">
        <v>0</v>
      </c>
      <c r="R54" s="16">
        <v>0</v>
      </c>
      <c r="S54" s="15">
        <v>0</v>
      </c>
      <c r="T54" s="15">
        <v>0</v>
      </c>
      <c r="U54" s="16">
        <v>0</v>
      </c>
    </row>
    <row r="55" spans="1:21" x14ac:dyDescent="0.2">
      <c r="A55" s="35">
        <v>45111</v>
      </c>
      <c r="B55" s="36" t="s">
        <v>15</v>
      </c>
      <c r="C55" s="36" t="s">
        <v>100</v>
      </c>
      <c r="D55" s="15">
        <v>17</v>
      </c>
      <c r="E55" s="15">
        <v>345</v>
      </c>
      <c r="F55" s="15">
        <v>547.55362318840605</v>
      </c>
      <c r="G55" s="15">
        <v>1</v>
      </c>
      <c r="H55" s="15">
        <v>2</v>
      </c>
      <c r="I55" s="15">
        <v>1131</v>
      </c>
      <c r="J55" s="15">
        <v>3</v>
      </c>
      <c r="K55" s="15">
        <v>27</v>
      </c>
      <c r="L55" s="15">
        <v>982.51851851851802</v>
      </c>
      <c r="M55" s="15">
        <v>0</v>
      </c>
      <c r="N55" s="15">
        <v>0</v>
      </c>
      <c r="O55" s="15">
        <v>0</v>
      </c>
      <c r="P55" s="15">
        <v>14</v>
      </c>
      <c r="Q55" s="15">
        <v>318</v>
      </c>
      <c r="R55" s="15">
        <v>510.622641509434</v>
      </c>
      <c r="S55" s="15">
        <v>1</v>
      </c>
      <c r="T55" s="15">
        <v>2</v>
      </c>
      <c r="U55" s="15">
        <v>1131</v>
      </c>
    </row>
    <row r="56" spans="1:21" x14ac:dyDescent="0.2">
      <c r="A56" s="23">
        <v>45111</v>
      </c>
      <c r="B56" s="36" t="s">
        <v>15</v>
      </c>
      <c r="C56" s="36" t="s">
        <v>8</v>
      </c>
      <c r="D56" s="15">
        <v>3</v>
      </c>
      <c r="E56" s="15">
        <v>34</v>
      </c>
      <c r="F56" s="15">
        <v>719.41176470588198</v>
      </c>
      <c r="G56" s="15">
        <v>0</v>
      </c>
      <c r="H56" s="15">
        <v>0</v>
      </c>
      <c r="I56" s="15">
        <v>0</v>
      </c>
      <c r="J56" s="15">
        <v>3</v>
      </c>
      <c r="K56" s="15">
        <v>34</v>
      </c>
      <c r="L56" s="15">
        <v>719.41176470588198</v>
      </c>
      <c r="M56" s="15">
        <v>0</v>
      </c>
      <c r="N56" s="15">
        <v>0</v>
      </c>
      <c r="O56" s="15">
        <v>0</v>
      </c>
      <c r="P56" s="15">
        <v>0</v>
      </c>
      <c r="Q56" s="15">
        <v>0</v>
      </c>
      <c r="R56" s="15">
        <v>0</v>
      </c>
      <c r="S56" s="15">
        <v>0</v>
      </c>
      <c r="T56" s="15">
        <v>0</v>
      </c>
      <c r="U56" s="15">
        <v>0</v>
      </c>
    </row>
    <row r="57" spans="1:21" x14ac:dyDescent="0.2">
      <c r="A57" s="35">
        <v>45111</v>
      </c>
      <c r="B57" s="36" t="s">
        <v>15</v>
      </c>
      <c r="C57" s="36" t="s">
        <v>9</v>
      </c>
      <c r="D57" s="15">
        <v>34</v>
      </c>
      <c r="E57" s="15">
        <v>753</v>
      </c>
      <c r="F57" s="15">
        <v>577.92164674634796</v>
      </c>
      <c r="G57" s="15">
        <v>3</v>
      </c>
      <c r="H57" s="15">
        <v>10</v>
      </c>
      <c r="I57" s="15">
        <v>1398.6</v>
      </c>
      <c r="J57" s="15">
        <v>13</v>
      </c>
      <c r="K57" s="15">
        <v>268</v>
      </c>
      <c r="L57" s="15">
        <v>652.22014925373105</v>
      </c>
      <c r="M57" s="15">
        <v>1</v>
      </c>
      <c r="N57" s="15">
        <v>1</v>
      </c>
      <c r="O57" s="16">
        <v>1927</v>
      </c>
      <c r="P57" s="15">
        <v>21</v>
      </c>
      <c r="Q57" s="15">
        <v>485</v>
      </c>
      <c r="R57" s="15">
        <v>536.86597938144303</v>
      </c>
      <c r="S57" s="15">
        <v>2</v>
      </c>
      <c r="T57" s="15">
        <v>9</v>
      </c>
      <c r="U57" s="15">
        <v>1339.8888888888901</v>
      </c>
    </row>
    <row r="58" spans="1:21" x14ac:dyDescent="0.2">
      <c r="A58" s="23">
        <v>45111</v>
      </c>
      <c r="B58" s="36" t="s">
        <v>15</v>
      </c>
      <c r="C58" s="36" t="s">
        <v>4</v>
      </c>
      <c r="D58" s="15">
        <v>46</v>
      </c>
      <c r="E58" s="15">
        <v>725</v>
      </c>
      <c r="F58" s="15">
        <v>477.54206896551699</v>
      </c>
      <c r="G58" s="15">
        <v>10</v>
      </c>
      <c r="H58" s="15">
        <v>14</v>
      </c>
      <c r="I58" s="16">
        <v>1755.07142857143</v>
      </c>
      <c r="J58" s="15">
        <v>8</v>
      </c>
      <c r="K58" s="15">
        <v>121</v>
      </c>
      <c r="L58" s="15">
        <v>555.17355371900805</v>
      </c>
      <c r="M58" s="15">
        <v>2</v>
      </c>
      <c r="N58" s="15">
        <v>3</v>
      </c>
      <c r="O58" s="16">
        <v>1116</v>
      </c>
      <c r="P58" s="15">
        <v>38</v>
      </c>
      <c r="Q58" s="15">
        <v>604</v>
      </c>
      <c r="R58" s="16">
        <v>461.990066225166</v>
      </c>
      <c r="S58" s="15">
        <v>8</v>
      </c>
      <c r="T58" s="15">
        <v>11</v>
      </c>
      <c r="U58" s="16">
        <v>1929.3636363636399</v>
      </c>
    </row>
    <row r="59" spans="1:21" x14ac:dyDescent="0.2">
      <c r="A59" s="35">
        <v>45111</v>
      </c>
      <c r="B59" s="36" t="s">
        <v>15</v>
      </c>
      <c r="C59" s="36" t="s">
        <v>6</v>
      </c>
      <c r="D59" s="15">
        <v>41</v>
      </c>
      <c r="E59" s="15">
        <v>646</v>
      </c>
      <c r="F59" s="15">
        <v>575.81733746129999</v>
      </c>
      <c r="G59" s="15">
        <v>3</v>
      </c>
      <c r="H59" s="15">
        <v>15</v>
      </c>
      <c r="I59" s="15">
        <v>1706.5333333333299</v>
      </c>
      <c r="J59" s="15">
        <v>2</v>
      </c>
      <c r="K59" s="15">
        <v>15</v>
      </c>
      <c r="L59" s="15">
        <v>1064.3333333333301</v>
      </c>
      <c r="M59" s="15">
        <v>0</v>
      </c>
      <c r="N59" s="15">
        <v>0</v>
      </c>
      <c r="O59" s="15">
        <v>0</v>
      </c>
      <c r="P59" s="15">
        <v>39</v>
      </c>
      <c r="Q59" s="15">
        <v>631</v>
      </c>
      <c r="R59" s="15">
        <v>564.20443740095095</v>
      </c>
      <c r="S59" s="15">
        <v>3</v>
      </c>
      <c r="T59" s="15">
        <v>15</v>
      </c>
      <c r="U59" s="15">
        <v>1706.5333333333299</v>
      </c>
    </row>
    <row r="60" spans="1:21" x14ac:dyDescent="0.2">
      <c r="A60" s="23">
        <v>45111</v>
      </c>
      <c r="B60" s="36" t="s">
        <v>15</v>
      </c>
      <c r="C60" s="36" t="s">
        <v>10</v>
      </c>
      <c r="D60" s="15">
        <v>7</v>
      </c>
      <c r="E60" s="15">
        <v>65</v>
      </c>
      <c r="F60" s="15">
        <v>1218.09230769231</v>
      </c>
      <c r="G60" s="15">
        <v>0</v>
      </c>
      <c r="H60" s="15">
        <v>0</v>
      </c>
      <c r="I60" s="16">
        <v>0</v>
      </c>
      <c r="J60" s="15">
        <v>3</v>
      </c>
      <c r="K60" s="15">
        <v>32</v>
      </c>
      <c r="L60" s="15">
        <v>1335.5625</v>
      </c>
      <c r="M60" s="15">
        <v>0</v>
      </c>
      <c r="N60" s="15">
        <v>0</v>
      </c>
      <c r="O60" s="16">
        <v>0</v>
      </c>
      <c r="P60" s="15">
        <v>4</v>
      </c>
      <c r="Q60" s="15">
        <v>33</v>
      </c>
      <c r="R60" s="15">
        <v>1104.1818181818201</v>
      </c>
      <c r="S60" s="15">
        <v>0</v>
      </c>
      <c r="T60" s="15">
        <v>0</v>
      </c>
      <c r="U60" s="16">
        <v>0</v>
      </c>
    </row>
    <row r="61" spans="1:21" x14ac:dyDescent="0.2">
      <c r="A61" s="23">
        <f>A60</f>
        <v>45111</v>
      </c>
      <c r="B61" s="24" t="str">
        <f>B60</f>
        <v>2017</v>
      </c>
      <c r="C61" s="25" t="s">
        <v>57</v>
      </c>
      <c r="D61" s="37">
        <f>SUM(D51:D60)</f>
        <v>179</v>
      </c>
      <c r="E61" s="37">
        <f>SUM(E51:E60)</f>
        <v>3118</v>
      </c>
      <c r="F61" s="37">
        <f>(F51*E51+F52*E52+F53*E53+F54*E54+F55*E55+F56*E56+F57*E57+F58*E58+F59*E59+F60*E60)/E61</f>
        <v>569.64496472097494</v>
      </c>
      <c r="G61" s="37">
        <f>SUM(G51:G60)</f>
        <v>18</v>
      </c>
      <c r="H61" s="37">
        <f>SUM(H51:H60)</f>
        <v>42</v>
      </c>
      <c r="I61" s="37">
        <f>(I51*H51+I52*H52+I53*H53+I54*H54+I55*H55+I56*H56+I57*H57+I58*H58+I59*H59+I60*H60)/H61</f>
        <v>1674.6666666666661</v>
      </c>
      <c r="J61" s="37">
        <f>SUM(J51:J60)</f>
        <v>42</v>
      </c>
      <c r="K61" s="37">
        <f>SUM(K51:K60)</f>
        <v>640</v>
      </c>
      <c r="L61" s="37">
        <f>(L51*K51+L52*K52+L53*K53+L54*K54+L55*K55+L56*K56+L57*K57+L58*K58+L59*K59+L60*K60)/K61</f>
        <v>702.36093749999975</v>
      </c>
      <c r="M61" s="37">
        <f>SUM(M51:M60)</f>
        <v>4</v>
      </c>
      <c r="N61" s="37">
        <f>SUM(N51:N60)</f>
        <v>5</v>
      </c>
      <c r="O61" s="37">
        <f>(O51*N51+O52*N52+O53*N53+O54*N54+O55*N55+O56*N56+O57*N57+O58*N58+O59*N59+O60*N60)/N61</f>
        <v>1838.8</v>
      </c>
      <c r="P61" s="37">
        <f>SUM(P51:P60)</f>
        <v>137</v>
      </c>
      <c r="Q61" s="37">
        <f>SUM(Q51:Q60)</f>
        <v>2478</v>
      </c>
      <c r="R61" s="37">
        <f>(R51*Q51+R52*Q52+R53*Q53+R54*Q54+R55*Q55+R56*Q56+R57*Q57+R58*Q58+R59*Q59+R60*Q60)/Q61</f>
        <v>535.36803874092004</v>
      </c>
      <c r="S61" s="37">
        <f>SUM(S51:S60)</f>
        <v>14</v>
      </c>
      <c r="T61" s="37">
        <f>SUM(T51:T60)</f>
        <v>37</v>
      </c>
      <c r="U61" s="37">
        <f>(U51*T51+U52*T52+U53*T53+U54*T54+U55*T55+U56*T56+U57*T57+U58*T58+U59*T59+U60*T60)/T61</f>
        <v>1652.4864864864865</v>
      </c>
    </row>
    <row r="62" spans="1:21" x14ac:dyDescent="0.2">
      <c r="A62" s="23">
        <v>45111</v>
      </c>
      <c r="B62" s="36" t="s">
        <v>16</v>
      </c>
      <c r="C62" s="36" t="s">
        <v>2</v>
      </c>
      <c r="D62" s="15">
        <v>1</v>
      </c>
      <c r="E62" s="15">
        <v>12</v>
      </c>
      <c r="F62" s="15">
        <v>713</v>
      </c>
      <c r="G62" s="15">
        <v>0</v>
      </c>
      <c r="H62" s="15">
        <v>0</v>
      </c>
      <c r="I62" s="16">
        <v>0</v>
      </c>
      <c r="J62" s="15">
        <v>1</v>
      </c>
      <c r="K62" s="15">
        <v>12</v>
      </c>
      <c r="L62" s="15">
        <v>713</v>
      </c>
      <c r="M62" s="15">
        <v>0</v>
      </c>
      <c r="N62" s="15">
        <v>0</v>
      </c>
      <c r="O62" s="16">
        <v>0</v>
      </c>
      <c r="P62" s="15">
        <v>0</v>
      </c>
      <c r="Q62" s="15">
        <v>0</v>
      </c>
      <c r="R62" s="16">
        <v>0</v>
      </c>
      <c r="S62" s="15">
        <v>0</v>
      </c>
      <c r="T62" s="15">
        <v>0</v>
      </c>
      <c r="U62" s="16">
        <v>0</v>
      </c>
    </row>
    <row r="63" spans="1:21" x14ac:dyDescent="0.2">
      <c r="A63" s="35">
        <v>45111</v>
      </c>
      <c r="B63" s="36" t="s">
        <v>16</v>
      </c>
      <c r="C63" s="36" t="s">
        <v>3</v>
      </c>
      <c r="D63" s="15">
        <v>12</v>
      </c>
      <c r="E63" s="15">
        <v>165</v>
      </c>
      <c r="F63" s="15">
        <v>628.715151515152</v>
      </c>
      <c r="G63" s="15">
        <v>3</v>
      </c>
      <c r="H63" s="15">
        <v>3</v>
      </c>
      <c r="I63" s="15">
        <v>2948.3333333333298</v>
      </c>
      <c r="J63" s="15">
        <v>4</v>
      </c>
      <c r="K63" s="15">
        <v>51</v>
      </c>
      <c r="L63" s="15">
        <v>721.76470588235304</v>
      </c>
      <c r="M63" s="15">
        <v>0</v>
      </c>
      <c r="N63" s="15">
        <v>0</v>
      </c>
      <c r="O63" s="16">
        <v>0</v>
      </c>
      <c r="P63" s="15">
        <v>8</v>
      </c>
      <c r="Q63" s="15">
        <v>114</v>
      </c>
      <c r="R63" s="15">
        <v>587.08771929824604</v>
      </c>
      <c r="S63" s="15">
        <v>3</v>
      </c>
      <c r="T63" s="15">
        <v>3</v>
      </c>
      <c r="U63" s="15">
        <v>2948.3333333333298</v>
      </c>
    </row>
    <row r="64" spans="1:21" x14ac:dyDescent="0.2">
      <c r="A64" s="23">
        <v>45111</v>
      </c>
      <c r="B64" s="36" t="s">
        <v>16</v>
      </c>
      <c r="C64" s="36" t="s">
        <v>7</v>
      </c>
      <c r="D64" s="15">
        <v>23</v>
      </c>
      <c r="E64" s="15">
        <v>508</v>
      </c>
      <c r="F64" s="15">
        <v>543.05708661417304</v>
      </c>
      <c r="G64" s="15">
        <v>2</v>
      </c>
      <c r="H64" s="15">
        <v>8</v>
      </c>
      <c r="I64" s="15">
        <v>2708.5</v>
      </c>
      <c r="J64" s="15">
        <v>2</v>
      </c>
      <c r="K64" s="15">
        <v>52</v>
      </c>
      <c r="L64" s="15">
        <v>666.15384615384596</v>
      </c>
      <c r="M64" s="15">
        <v>0</v>
      </c>
      <c r="N64" s="15">
        <v>0</v>
      </c>
      <c r="O64" s="16">
        <v>0</v>
      </c>
      <c r="P64" s="15">
        <v>21</v>
      </c>
      <c r="Q64" s="15">
        <v>456</v>
      </c>
      <c r="R64" s="15">
        <v>529.01973684210498</v>
      </c>
      <c r="S64" s="15">
        <v>2</v>
      </c>
      <c r="T64" s="15">
        <v>8</v>
      </c>
      <c r="U64" s="15">
        <v>2708.5</v>
      </c>
    </row>
    <row r="65" spans="1:21" x14ac:dyDescent="0.2">
      <c r="A65" s="35">
        <v>45111</v>
      </c>
      <c r="B65" s="36" t="s">
        <v>16</v>
      </c>
      <c r="C65" s="36" t="s">
        <v>5</v>
      </c>
      <c r="D65" s="15">
        <v>6</v>
      </c>
      <c r="E65" s="15">
        <v>73</v>
      </c>
      <c r="F65" s="15">
        <v>949.219178082192</v>
      </c>
      <c r="G65" s="15">
        <v>1</v>
      </c>
      <c r="H65" s="15">
        <v>1</v>
      </c>
      <c r="I65" s="15">
        <v>3570</v>
      </c>
      <c r="J65" s="15">
        <v>6</v>
      </c>
      <c r="K65" s="15">
        <v>73</v>
      </c>
      <c r="L65" s="15">
        <v>949.219178082192</v>
      </c>
      <c r="M65" s="15">
        <v>1</v>
      </c>
      <c r="N65" s="15">
        <v>1</v>
      </c>
      <c r="O65" s="15">
        <v>3570</v>
      </c>
      <c r="P65" s="15">
        <v>0</v>
      </c>
      <c r="Q65" s="15">
        <v>0</v>
      </c>
      <c r="R65" s="16">
        <v>0</v>
      </c>
      <c r="S65" s="15">
        <v>0</v>
      </c>
      <c r="T65" s="15">
        <v>0</v>
      </c>
      <c r="U65" s="16">
        <v>0</v>
      </c>
    </row>
    <row r="66" spans="1:21" x14ac:dyDescent="0.2">
      <c r="A66" s="23">
        <v>45111</v>
      </c>
      <c r="B66" s="36" t="s">
        <v>16</v>
      </c>
      <c r="C66" s="36" t="s">
        <v>100</v>
      </c>
      <c r="D66" s="15">
        <v>10</v>
      </c>
      <c r="E66" s="15">
        <v>136</v>
      </c>
      <c r="F66" s="15">
        <v>595.82352941176498</v>
      </c>
      <c r="G66" s="15">
        <v>0</v>
      </c>
      <c r="H66" s="15">
        <v>0</v>
      </c>
      <c r="I66" s="15">
        <v>0</v>
      </c>
      <c r="J66" s="15">
        <v>2</v>
      </c>
      <c r="K66" s="15">
        <v>18</v>
      </c>
      <c r="L66" s="16">
        <v>791</v>
      </c>
      <c r="M66" s="15">
        <v>0</v>
      </c>
      <c r="N66" s="15">
        <v>0</v>
      </c>
      <c r="O66" s="16">
        <v>0</v>
      </c>
      <c r="P66" s="15">
        <v>8</v>
      </c>
      <c r="Q66" s="15">
        <v>118</v>
      </c>
      <c r="R66" s="15">
        <v>566.05084745762701</v>
      </c>
      <c r="S66" s="15">
        <v>0</v>
      </c>
      <c r="T66" s="15">
        <v>0</v>
      </c>
      <c r="U66" s="15">
        <v>0</v>
      </c>
    </row>
    <row r="67" spans="1:21" x14ac:dyDescent="0.2">
      <c r="A67" s="35">
        <v>45111</v>
      </c>
      <c r="B67" s="36" t="s">
        <v>16</v>
      </c>
      <c r="C67" s="36" t="s">
        <v>8</v>
      </c>
      <c r="D67" s="15">
        <v>2</v>
      </c>
      <c r="E67" s="15">
        <v>24</v>
      </c>
      <c r="F67" s="15">
        <v>690</v>
      </c>
      <c r="G67" s="15">
        <v>0</v>
      </c>
      <c r="H67" s="15">
        <v>0</v>
      </c>
      <c r="I67" s="15">
        <v>0</v>
      </c>
      <c r="J67" s="15">
        <v>1</v>
      </c>
      <c r="K67" s="15">
        <v>19</v>
      </c>
      <c r="L67" s="15">
        <v>650</v>
      </c>
      <c r="M67" s="15">
        <v>0</v>
      </c>
      <c r="N67" s="15">
        <v>0</v>
      </c>
      <c r="O67" s="16">
        <v>0</v>
      </c>
      <c r="P67" s="15">
        <v>1</v>
      </c>
      <c r="Q67" s="15">
        <v>5</v>
      </c>
      <c r="R67" s="15">
        <v>842</v>
      </c>
      <c r="S67" s="15">
        <v>0</v>
      </c>
      <c r="T67" s="15">
        <v>0</v>
      </c>
      <c r="U67" s="15">
        <v>0</v>
      </c>
    </row>
    <row r="68" spans="1:21" x14ac:dyDescent="0.2">
      <c r="A68" s="23">
        <v>45111</v>
      </c>
      <c r="B68" s="36" t="s">
        <v>16</v>
      </c>
      <c r="C68" s="36" t="s">
        <v>9</v>
      </c>
      <c r="D68" s="15">
        <v>31</v>
      </c>
      <c r="E68" s="15">
        <v>768</v>
      </c>
      <c r="F68" s="15">
        <v>564.6328125</v>
      </c>
      <c r="G68" s="15">
        <v>2</v>
      </c>
      <c r="H68" s="15">
        <v>3</v>
      </c>
      <c r="I68" s="16">
        <v>4331.3333333333303</v>
      </c>
      <c r="J68" s="15">
        <v>14</v>
      </c>
      <c r="K68" s="15">
        <v>246</v>
      </c>
      <c r="L68" s="15">
        <v>631.76422764227596</v>
      </c>
      <c r="M68" s="15">
        <v>0</v>
      </c>
      <c r="N68" s="15">
        <v>0</v>
      </c>
      <c r="O68" s="16">
        <v>0</v>
      </c>
      <c r="P68" s="15">
        <v>17</v>
      </c>
      <c r="Q68" s="15">
        <v>522</v>
      </c>
      <c r="R68" s="15">
        <v>532.99616858237596</v>
      </c>
      <c r="S68" s="15">
        <v>2</v>
      </c>
      <c r="T68" s="15">
        <v>3</v>
      </c>
      <c r="U68" s="16">
        <v>4331.3333333333303</v>
      </c>
    </row>
    <row r="69" spans="1:21" x14ac:dyDescent="0.2">
      <c r="A69" s="35">
        <v>45111</v>
      </c>
      <c r="B69" s="36" t="s">
        <v>16</v>
      </c>
      <c r="C69" s="36" t="s">
        <v>4</v>
      </c>
      <c r="D69" s="15">
        <v>33</v>
      </c>
      <c r="E69" s="15">
        <v>629</v>
      </c>
      <c r="F69" s="15">
        <v>531.92050874403799</v>
      </c>
      <c r="G69" s="15">
        <v>7</v>
      </c>
      <c r="H69" s="15">
        <v>18</v>
      </c>
      <c r="I69" s="16">
        <v>1865.6111111111099</v>
      </c>
      <c r="J69" s="15">
        <v>8</v>
      </c>
      <c r="K69" s="15">
        <v>141</v>
      </c>
      <c r="L69" s="16">
        <v>635.00709219858197</v>
      </c>
      <c r="M69" s="15">
        <v>1</v>
      </c>
      <c r="N69" s="15">
        <v>1</v>
      </c>
      <c r="O69" s="16">
        <v>1780</v>
      </c>
      <c r="P69" s="15">
        <v>25</v>
      </c>
      <c r="Q69" s="15">
        <v>488</v>
      </c>
      <c r="R69" s="15">
        <v>502.135245901639</v>
      </c>
      <c r="S69" s="15">
        <v>6</v>
      </c>
      <c r="T69" s="15">
        <v>17</v>
      </c>
      <c r="U69" s="16">
        <v>1870.64705882353</v>
      </c>
    </row>
    <row r="70" spans="1:21" x14ac:dyDescent="0.2">
      <c r="A70" s="23">
        <v>45111</v>
      </c>
      <c r="B70" s="36" t="s">
        <v>16</v>
      </c>
      <c r="C70" s="36" t="s">
        <v>6</v>
      </c>
      <c r="D70" s="15">
        <v>35</v>
      </c>
      <c r="E70" s="15">
        <v>509</v>
      </c>
      <c r="F70" s="15">
        <v>524.12377210216096</v>
      </c>
      <c r="G70" s="15">
        <v>4</v>
      </c>
      <c r="H70" s="15">
        <v>6</v>
      </c>
      <c r="I70" s="15">
        <v>2934.8333333333298</v>
      </c>
      <c r="J70" s="15">
        <v>0</v>
      </c>
      <c r="K70" s="15">
        <v>0</v>
      </c>
      <c r="L70" s="15">
        <v>0</v>
      </c>
      <c r="M70" s="15">
        <v>0</v>
      </c>
      <c r="N70" s="15">
        <v>0</v>
      </c>
      <c r="O70" s="16">
        <v>0</v>
      </c>
      <c r="P70" s="15">
        <v>35</v>
      </c>
      <c r="Q70" s="15">
        <v>509</v>
      </c>
      <c r="R70" s="15">
        <v>524.12377210216096</v>
      </c>
      <c r="S70" s="15">
        <v>4</v>
      </c>
      <c r="T70" s="15">
        <v>6</v>
      </c>
      <c r="U70" s="15">
        <v>2934.8333333333298</v>
      </c>
    </row>
    <row r="71" spans="1:21" x14ac:dyDescent="0.2">
      <c r="A71" s="35">
        <v>45111</v>
      </c>
      <c r="B71" s="36" t="s">
        <v>16</v>
      </c>
      <c r="C71" s="36" t="s">
        <v>10</v>
      </c>
      <c r="D71" s="15">
        <v>5</v>
      </c>
      <c r="E71" s="15">
        <v>40</v>
      </c>
      <c r="F71" s="15">
        <v>806.125</v>
      </c>
      <c r="G71" s="15">
        <v>0</v>
      </c>
      <c r="H71" s="15">
        <v>0</v>
      </c>
      <c r="I71" s="16">
        <v>0</v>
      </c>
      <c r="J71" s="15">
        <v>3</v>
      </c>
      <c r="K71" s="15">
        <v>24</v>
      </c>
      <c r="L71" s="15">
        <v>826.16666666666697</v>
      </c>
      <c r="M71" s="15">
        <v>0</v>
      </c>
      <c r="N71" s="15">
        <v>0</v>
      </c>
      <c r="O71" s="16">
        <v>0</v>
      </c>
      <c r="P71" s="15">
        <v>2</v>
      </c>
      <c r="Q71" s="15">
        <v>16</v>
      </c>
      <c r="R71" s="15">
        <v>776.0625</v>
      </c>
      <c r="S71" s="15">
        <v>0</v>
      </c>
      <c r="T71" s="15">
        <v>0</v>
      </c>
      <c r="U71" s="16">
        <v>0</v>
      </c>
    </row>
    <row r="72" spans="1:21" x14ac:dyDescent="0.2">
      <c r="A72" s="23">
        <f>A71</f>
        <v>45111</v>
      </c>
      <c r="B72" s="24" t="str">
        <f>B71</f>
        <v>2018</v>
      </c>
      <c r="C72" s="25" t="s">
        <v>57</v>
      </c>
      <c r="D72" s="37">
        <f>SUM(D62:D71)</f>
        <v>158</v>
      </c>
      <c r="E72" s="37">
        <f>SUM(E62:E71)</f>
        <v>2864</v>
      </c>
      <c r="F72" s="37">
        <f>(F62*E62+F63*E63+F64*E64+F65*E65+F66*E66+F67*E67+F68*E68+F69*E69+F70*E70+F71*E71)/E72</f>
        <v>566.44273743016765</v>
      </c>
      <c r="G72" s="37">
        <f>SUM(G62:G71)</f>
        <v>19</v>
      </c>
      <c r="H72" s="37">
        <f>SUM(H62:H71)</f>
        <v>39</v>
      </c>
      <c r="I72" s="37">
        <f>(I62*H62+I63*H63+I64*H64+I65*H65+I66*H66+I67*H67+I68*H68+I69*H69+I70*H70+I71*H71)/H72</f>
        <v>2519.6666666666652</v>
      </c>
      <c r="J72" s="37">
        <f>SUM(J62:J71)</f>
        <v>41</v>
      </c>
      <c r="K72" s="37">
        <f>SUM(K62:K71)</f>
        <v>636</v>
      </c>
      <c r="L72" s="37">
        <f>(L62*K62+L63*K63+L64*K64+L65*K65+L66*K66+L67*K67+L68*K68+L69*K69+L70*K70+L71*K71)/K72</f>
        <v>692.8694968553458</v>
      </c>
      <c r="M72" s="37">
        <f>SUM(M62:M71)</f>
        <v>2</v>
      </c>
      <c r="N72" s="37">
        <f>SUM(N62:N71)</f>
        <v>2</v>
      </c>
      <c r="O72" s="37">
        <f>(O62*N62+O63*N63+O64*N64+O65*N65+O66*N66+O67*N67+O68*N68+O69*N69+O70*N70+O71*N71)/N72</f>
        <v>2675</v>
      </c>
      <c r="P72" s="37">
        <f>SUM(P62:P71)</f>
        <v>117</v>
      </c>
      <c r="Q72" s="37">
        <f>SUM(Q62:Q71)</f>
        <v>2228</v>
      </c>
      <c r="R72" s="37">
        <f>(R62*Q62+R63*Q63+R64*Q64+R65*Q65+R66*Q66+R67*Q67+R68*Q68+R69*Q69+R70*Q70+R71*Q71)/Q72</f>
        <v>530.35323159784559</v>
      </c>
      <c r="S72" s="37">
        <f>SUM(S62:S71)</f>
        <v>17</v>
      </c>
      <c r="T72" s="37">
        <f>SUM(T62:T71)</f>
        <v>37</v>
      </c>
      <c r="U72" s="37">
        <f>(U62*T62+U63*T63+U64*T64+U65*T65+U66*T66+U67*T67+U68*T68+U69*T69+U70*T70+U71*T71)/T72</f>
        <v>2511.2702702702695</v>
      </c>
    </row>
    <row r="73" spans="1:21" x14ac:dyDescent="0.2">
      <c r="A73" s="35">
        <v>45111</v>
      </c>
      <c r="B73" s="36" t="s">
        <v>54</v>
      </c>
      <c r="C73" s="36" t="s">
        <v>2</v>
      </c>
      <c r="D73" s="15">
        <v>3</v>
      </c>
      <c r="E73" s="15">
        <v>47</v>
      </c>
      <c r="F73" s="15">
        <v>613.659574468085</v>
      </c>
      <c r="G73" s="15">
        <v>0</v>
      </c>
      <c r="H73" s="15">
        <v>0</v>
      </c>
      <c r="I73" s="16">
        <v>0</v>
      </c>
      <c r="J73" s="15">
        <v>3</v>
      </c>
      <c r="K73" s="15">
        <v>47</v>
      </c>
      <c r="L73" s="15">
        <v>613.659574468085</v>
      </c>
      <c r="M73" s="15">
        <v>0</v>
      </c>
      <c r="N73" s="15">
        <v>0</v>
      </c>
      <c r="O73" s="16">
        <v>0</v>
      </c>
      <c r="P73" s="15">
        <v>0</v>
      </c>
      <c r="Q73" s="15">
        <v>0</v>
      </c>
      <c r="R73" s="16">
        <v>0</v>
      </c>
      <c r="S73" s="15">
        <v>0</v>
      </c>
      <c r="T73" s="15">
        <v>0</v>
      </c>
      <c r="U73" s="16">
        <v>0</v>
      </c>
    </row>
    <row r="74" spans="1:21" x14ac:dyDescent="0.2">
      <c r="A74" s="23">
        <v>45111</v>
      </c>
      <c r="B74" s="36" t="s">
        <v>54</v>
      </c>
      <c r="C74" s="36" t="s">
        <v>3</v>
      </c>
      <c r="D74" s="15">
        <v>3</v>
      </c>
      <c r="E74" s="15">
        <v>54</v>
      </c>
      <c r="F74" s="15">
        <v>569.98148148148198</v>
      </c>
      <c r="G74" s="15">
        <v>0</v>
      </c>
      <c r="H74" s="15">
        <v>0</v>
      </c>
      <c r="I74" s="16">
        <v>0</v>
      </c>
      <c r="J74" s="15">
        <v>0</v>
      </c>
      <c r="K74" s="15">
        <v>0</v>
      </c>
      <c r="L74" s="16">
        <v>0</v>
      </c>
      <c r="M74" s="15">
        <v>0</v>
      </c>
      <c r="N74" s="15">
        <v>0</v>
      </c>
      <c r="O74" s="16">
        <v>0</v>
      </c>
      <c r="P74" s="15">
        <v>3</v>
      </c>
      <c r="Q74" s="15">
        <v>54</v>
      </c>
      <c r="R74" s="15">
        <v>569.98148148148198</v>
      </c>
      <c r="S74" s="15">
        <v>0</v>
      </c>
      <c r="T74" s="15">
        <v>0</v>
      </c>
      <c r="U74" s="16">
        <v>0</v>
      </c>
    </row>
    <row r="75" spans="1:21" x14ac:dyDescent="0.2">
      <c r="A75" s="35">
        <v>45111</v>
      </c>
      <c r="B75" s="36" t="s">
        <v>54</v>
      </c>
      <c r="C75" s="36" t="s">
        <v>7</v>
      </c>
      <c r="D75" s="15">
        <v>18</v>
      </c>
      <c r="E75" s="15">
        <v>286</v>
      </c>
      <c r="F75" s="15">
        <v>711.53496503496501</v>
      </c>
      <c r="G75" s="15">
        <v>0</v>
      </c>
      <c r="H75" s="15">
        <v>0</v>
      </c>
      <c r="I75" s="15">
        <v>0</v>
      </c>
      <c r="J75" s="15">
        <v>5</v>
      </c>
      <c r="K75" s="15">
        <v>77</v>
      </c>
      <c r="L75" s="15">
        <v>544.67532467532499</v>
      </c>
      <c r="M75" s="15">
        <v>0</v>
      </c>
      <c r="N75" s="15">
        <v>0</v>
      </c>
      <c r="O75" s="15">
        <v>0</v>
      </c>
      <c r="P75" s="15">
        <v>13</v>
      </c>
      <c r="Q75" s="15">
        <v>209</v>
      </c>
      <c r="R75" s="15">
        <v>773.00956937799003</v>
      </c>
      <c r="S75" s="15">
        <v>0</v>
      </c>
      <c r="T75" s="15">
        <v>0</v>
      </c>
      <c r="U75" s="15">
        <v>0</v>
      </c>
    </row>
    <row r="76" spans="1:21" x14ac:dyDescent="0.2">
      <c r="A76" s="23">
        <v>45111</v>
      </c>
      <c r="B76" s="36" t="s">
        <v>54</v>
      </c>
      <c r="C76" s="36" t="s">
        <v>5</v>
      </c>
      <c r="D76" s="15">
        <v>5</v>
      </c>
      <c r="E76" s="15">
        <v>59</v>
      </c>
      <c r="F76" s="15">
        <v>829.44067796610204</v>
      </c>
      <c r="G76" s="15">
        <v>0</v>
      </c>
      <c r="H76" s="15">
        <v>0</v>
      </c>
      <c r="I76" s="16">
        <v>0</v>
      </c>
      <c r="J76" s="15">
        <v>4</v>
      </c>
      <c r="K76" s="15">
        <v>53</v>
      </c>
      <c r="L76" s="16">
        <v>791.22641509434004</v>
      </c>
      <c r="M76" s="15">
        <v>0</v>
      </c>
      <c r="N76" s="15">
        <v>0</v>
      </c>
      <c r="O76" s="16">
        <v>0</v>
      </c>
      <c r="P76" s="15">
        <v>1</v>
      </c>
      <c r="Q76" s="15">
        <v>6</v>
      </c>
      <c r="R76" s="15">
        <v>1167</v>
      </c>
      <c r="S76" s="15">
        <v>0</v>
      </c>
      <c r="T76" s="15">
        <v>0</v>
      </c>
      <c r="U76" s="16">
        <v>0</v>
      </c>
    </row>
    <row r="77" spans="1:21" x14ac:dyDescent="0.2">
      <c r="A77" s="35">
        <v>45111</v>
      </c>
      <c r="B77" s="36" t="s">
        <v>54</v>
      </c>
      <c r="C77" s="36" t="s">
        <v>100</v>
      </c>
      <c r="D77" s="15">
        <v>14</v>
      </c>
      <c r="E77" s="15">
        <v>191</v>
      </c>
      <c r="F77" s="15">
        <v>573.52356020942398</v>
      </c>
      <c r="G77" s="15">
        <v>0</v>
      </c>
      <c r="H77" s="15">
        <v>0</v>
      </c>
      <c r="I77" s="15">
        <v>0</v>
      </c>
      <c r="J77" s="15">
        <v>3</v>
      </c>
      <c r="K77" s="15">
        <v>31</v>
      </c>
      <c r="L77" s="16">
        <v>675.16129032258095</v>
      </c>
      <c r="M77" s="15">
        <v>0</v>
      </c>
      <c r="N77" s="15">
        <v>0</v>
      </c>
      <c r="O77" s="16">
        <v>0</v>
      </c>
      <c r="P77" s="15">
        <v>11</v>
      </c>
      <c r="Q77" s="15">
        <v>160</v>
      </c>
      <c r="R77" s="15">
        <v>553.83124999999995</v>
      </c>
      <c r="S77" s="15">
        <v>0</v>
      </c>
      <c r="T77" s="15">
        <v>0</v>
      </c>
      <c r="U77" s="15">
        <v>0</v>
      </c>
    </row>
    <row r="78" spans="1:21" x14ac:dyDescent="0.2">
      <c r="A78" s="23">
        <v>45111</v>
      </c>
      <c r="B78" s="36" t="s">
        <v>54</v>
      </c>
      <c r="C78" s="36" t="s">
        <v>8</v>
      </c>
      <c r="D78" s="15">
        <v>4</v>
      </c>
      <c r="E78" s="15">
        <v>45</v>
      </c>
      <c r="F78" s="15">
        <v>875.31111111111102</v>
      </c>
      <c r="G78" s="15">
        <v>0</v>
      </c>
      <c r="H78" s="15">
        <v>0</v>
      </c>
      <c r="I78" s="16">
        <v>0</v>
      </c>
      <c r="J78" s="15">
        <v>2</v>
      </c>
      <c r="K78" s="15">
        <v>25</v>
      </c>
      <c r="L78" s="15">
        <v>800.36</v>
      </c>
      <c r="M78" s="15">
        <v>0</v>
      </c>
      <c r="N78" s="15">
        <v>0</v>
      </c>
      <c r="O78" s="16">
        <v>0</v>
      </c>
      <c r="P78" s="15">
        <v>2</v>
      </c>
      <c r="Q78" s="15">
        <v>20</v>
      </c>
      <c r="R78" s="15">
        <v>969</v>
      </c>
      <c r="S78" s="15">
        <v>0</v>
      </c>
      <c r="T78" s="15">
        <v>0</v>
      </c>
      <c r="U78" s="16">
        <v>0</v>
      </c>
    </row>
    <row r="79" spans="1:21" x14ac:dyDescent="0.2">
      <c r="A79" s="35">
        <v>45111</v>
      </c>
      <c r="B79" s="36" t="s">
        <v>54</v>
      </c>
      <c r="C79" s="36" t="s">
        <v>9</v>
      </c>
      <c r="D79" s="15">
        <v>35</v>
      </c>
      <c r="E79" s="15">
        <v>530</v>
      </c>
      <c r="F79" s="15">
        <v>528.65094339622601</v>
      </c>
      <c r="G79" s="15">
        <v>3</v>
      </c>
      <c r="H79" s="15">
        <v>11</v>
      </c>
      <c r="I79" s="16">
        <v>2445.1818181818198</v>
      </c>
      <c r="J79" s="15">
        <v>12</v>
      </c>
      <c r="K79" s="15">
        <v>131</v>
      </c>
      <c r="L79" s="16">
        <v>672.038167938931</v>
      </c>
      <c r="M79" s="15">
        <v>1</v>
      </c>
      <c r="N79" s="15">
        <v>1</v>
      </c>
      <c r="O79" s="16">
        <v>3809</v>
      </c>
      <c r="P79" s="15">
        <v>23</v>
      </c>
      <c r="Q79" s="15">
        <v>399</v>
      </c>
      <c r="R79" s="15">
        <v>481.57393483709302</v>
      </c>
      <c r="S79" s="15">
        <v>2</v>
      </c>
      <c r="T79" s="15">
        <v>10</v>
      </c>
      <c r="U79" s="16">
        <v>2308.8000000000002</v>
      </c>
    </row>
    <row r="80" spans="1:21" x14ac:dyDescent="0.2">
      <c r="A80" s="23">
        <v>45111</v>
      </c>
      <c r="B80" s="36" t="s">
        <v>54</v>
      </c>
      <c r="C80" s="36" t="s">
        <v>4</v>
      </c>
      <c r="D80" s="15">
        <v>49</v>
      </c>
      <c r="E80" s="15">
        <v>718</v>
      </c>
      <c r="F80" s="15">
        <v>500.17130919220102</v>
      </c>
      <c r="G80" s="15">
        <v>5</v>
      </c>
      <c r="H80" s="15">
        <v>9</v>
      </c>
      <c r="I80" s="16">
        <v>2299.2222222222199</v>
      </c>
      <c r="J80" s="15">
        <v>9</v>
      </c>
      <c r="K80" s="15">
        <v>90</v>
      </c>
      <c r="L80" s="15">
        <v>568.6</v>
      </c>
      <c r="M80" s="15">
        <v>1</v>
      </c>
      <c r="N80" s="15">
        <v>2</v>
      </c>
      <c r="O80" s="16">
        <v>1891</v>
      </c>
      <c r="P80" s="15">
        <v>40</v>
      </c>
      <c r="Q80" s="15">
        <v>628</v>
      </c>
      <c r="R80" s="15">
        <v>490.36464968152899</v>
      </c>
      <c r="S80" s="15">
        <v>4</v>
      </c>
      <c r="T80" s="15">
        <v>7</v>
      </c>
      <c r="U80" s="16">
        <v>2415.8571428571399</v>
      </c>
    </row>
    <row r="81" spans="1:21" x14ac:dyDescent="0.2">
      <c r="A81" s="35">
        <v>45111</v>
      </c>
      <c r="B81" s="36" t="s">
        <v>54</v>
      </c>
      <c r="C81" s="36" t="s">
        <v>6</v>
      </c>
      <c r="D81" s="15">
        <v>33</v>
      </c>
      <c r="E81" s="15">
        <v>495</v>
      </c>
      <c r="F81" s="15">
        <v>516.16565656565695</v>
      </c>
      <c r="G81" s="15">
        <v>9</v>
      </c>
      <c r="H81" s="15">
        <v>20</v>
      </c>
      <c r="I81" s="15">
        <v>3481.25</v>
      </c>
      <c r="J81" s="15">
        <v>2</v>
      </c>
      <c r="K81" s="15">
        <v>18</v>
      </c>
      <c r="L81" s="15">
        <v>826.77777777777806</v>
      </c>
      <c r="M81" s="15">
        <v>0</v>
      </c>
      <c r="N81" s="15">
        <v>0</v>
      </c>
      <c r="O81" s="15">
        <v>0</v>
      </c>
      <c r="P81" s="15">
        <v>31</v>
      </c>
      <c r="Q81" s="15">
        <v>477</v>
      </c>
      <c r="R81" s="15">
        <v>504.444444444444</v>
      </c>
      <c r="S81" s="15">
        <v>9</v>
      </c>
      <c r="T81" s="15">
        <v>20</v>
      </c>
      <c r="U81" s="16">
        <v>3481.25</v>
      </c>
    </row>
    <row r="82" spans="1:21" x14ac:dyDescent="0.2">
      <c r="A82" s="23">
        <v>45111</v>
      </c>
      <c r="B82" s="36" t="s">
        <v>54</v>
      </c>
      <c r="C82" s="36" t="s">
        <v>10</v>
      </c>
      <c r="D82" s="15">
        <v>2</v>
      </c>
      <c r="E82" s="15">
        <v>13</v>
      </c>
      <c r="F82" s="15">
        <v>941.538461538462</v>
      </c>
      <c r="G82" s="15">
        <v>0</v>
      </c>
      <c r="H82" s="15">
        <v>0</v>
      </c>
      <c r="I82" s="16">
        <v>0</v>
      </c>
      <c r="J82" s="15">
        <v>1</v>
      </c>
      <c r="K82" s="15">
        <v>5</v>
      </c>
      <c r="L82" s="16">
        <v>800</v>
      </c>
      <c r="M82" s="15">
        <v>0</v>
      </c>
      <c r="N82" s="15">
        <v>0</v>
      </c>
      <c r="O82" s="16">
        <v>0</v>
      </c>
      <c r="P82" s="15">
        <v>1</v>
      </c>
      <c r="Q82" s="15">
        <v>8</v>
      </c>
      <c r="R82" s="15">
        <v>1030</v>
      </c>
      <c r="S82" s="15">
        <v>0</v>
      </c>
      <c r="T82" s="15">
        <v>0</v>
      </c>
      <c r="U82" s="16">
        <v>0</v>
      </c>
    </row>
    <row r="83" spans="1:21" x14ac:dyDescent="0.2">
      <c r="A83" s="23">
        <f>A82</f>
        <v>45111</v>
      </c>
      <c r="B83" s="24" t="str">
        <f>B82</f>
        <v>2019</v>
      </c>
      <c r="C83" s="25" t="s">
        <v>57</v>
      </c>
      <c r="D83" s="37">
        <f>SUM(D73:D82)</f>
        <v>166</v>
      </c>
      <c r="E83" s="37">
        <f>SUM(E73:E82)</f>
        <v>2438</v>
      </c>
      <c r="F83" s="37">
        <f>(F73*E73+F74*E74+F75*E75+F76*E76+F77*E77+F78*E78+F79*E79+F80*E80+F81*E81+F82*E82)/E83</f>
        <v>561.13166529942589</v>
      </c>
      <c r="G83" s="37">
        <f>SUM(G73:G82)</f>
        <v>17</v>
      </c>
      <c r="H83" s="37">
        <f>SUM(H73:H82)</f>
        <v>40</v>
      </c>
      <c r="I83" s="37">
        <f>(I73*H73+I74*H74+I75*H75+I76*H76+I77*H77+I78*H78+I79*H79+I80*H80+I81*H81+I82*H82)/H83</f>
        <v>2930.375</v>
      </c>
      <c r="J83" s="37">
        <f>SUM(J73:J82)</f>
        <v>41</v>
      </c>
      <c r="K83" s="37">
        <f>SUM(K73:K82)</f>
        <v>477</v>
      </c>
      <c r="L83" s="37">
        <f>(L73*K73+L74*K74+L75*K75+L76*K76+L77*K77+L78*K78+L79*K79+L80*K80+L81*K81+L82*K82)/K83</f>
        <v>653.56184486373161</v>
      </c>
      <c r="M83" s="37">
        <f>SUM(M73:M82)</f>
        <v>2</v>
      </c>
      <c r="N83" s="37">
        <f>SUM(N73:N82)</f>
        <v>3</v>
      </c>
      <c r="O83" s="37">
        <f>(O73*N73+O74*N74+O75*N75+O76*N76+O77*N77+O78*N78+O79*N79+O80*N80+O81*N81+O82*N82)/N83</f>
        <v>2530.3333333333335</v>
      </c>
      <c r="P83" s="37">
        <f>SUM(P73:P82)</f>
        <v>125</v>
      </c>
      <c r="Q83" s="37">
        <f>SUM(Q73:Q82)</f>
        <v>1961</v>
      </c>
      <c r="R83" s="37">
        <f>(R73*Q73+R74*Q74+R75*Q75+R76*Q76+R77*Q77+R78*Q78+R79*Q79+R80*Q80+R81*Q81+R82*Q82)/Q83</f>
        <v>538.64864864864865</v>
      </c>
      <c r="S83" s="37">
        <f>SUM(S73:S82)</f>
        <v>15</v>
      </c>
      <c r="T83" s="37">
        <f>SUM(T73:T82)</f>
        <v>37</v>
      </c>
      <c r="U83" s="37">
        <f>(U73*T73+U74*T74+U75*T75+U76*T76+U77*T77+U78*T78+U79*T79+U80*T80+U81*T81+U82*T82)/T83</f>
        <v>2962.8108108108099</v>
      </c>
    </row>
    <row r="84" spans="1:21" x14ac:dyDescent="0.2">
      <c r="A84" s="23">
        <v>45111</v>
      </c>
      <c r="B84" s="61" t="s">
        <v>55</v>
      </c>
      <c r="C84" s="61" t="s">
        <v>2</v>
      </c>
      <c r="D84" s="62">
        <v>1</v>
      </c>
      <c r="E84" s="62">
        <v>30</v>
      </c>
      <c r="F84" s="62">
        <v>689</v>
      </c>
      <c r="G84" s="62">
        <v>0</v>
      </c>
      <c r="H84" s="62">
        <v>0</v>
      </c>
      <c r="I84" s="62">
        <v>0</v>
      </c>
      <c r="J84" s="62">
        <v>0</v>
      </c>
      <c r="K84" s="62">
        <v>0</v>
      </c>
      <c r="L84" s="62">
        <v>0</v>
      </c>
      <c r="M84" s="62">
        <v>0</v>
      </c>
      <c r="N84" s="62">
        <v>0</v>
      </c>
      <c r="O84" s="62">
        <v>0</v>
      </c>
      <c r="P84" s="62">
        <v>1</v>
      </c>
      <c r="Q84" s="62">
        <v>30</v>
      </c>
      <c r="R84" s="62">
        <v>689</v>
      </c>
      <c r="S84" s="62">
        <v>0</v>
      </c>
      <c r="T84" s="62">
        <v>0</v>
      </c>
      <c r="U84" s="62">
        <v>0</v>
      </c>
    </row>
    <row r="85" spans="1:21" x14ac:dyDescent="0.2">
      <c r="A85" s="35">
        <v>45111</v>
      </c>
      <c r="B85" s="61" t="s">
        <v>55</v>
      </c>
      <c r="C85" s="61" t="s">
        <v>3</v>
      </c>
      <c r="D85" s="62">
        <v>5</v>
      </c>
      <c r="E85" s="62">
        <v>51</v>
      </c>
      <c r="F85" s="62">
        <v>891.19607843137305</v>
      </c>
      <c r="G85" s="62">
        <v>0</v>
      </c>
      <c r="H85" s="62">
        <v>0</v>
      </c>
      <c r="I85" s="62">
        <v>0</v>
      </c>
      <c r="J85" s="62">
        <v>4</v>
      </c>
      <c r="K85" s="62">
        <v>38</v>
      </c>
      <c r="L85" s="62">
        <v>956.60526315789502</v>
      </c>
      <c r="M85" s="62">
        <v>0</v>
      </c>
      <c r="N85" s="62">
        <v>0</v>
      </c>
      <c r="O85" s="62">
        <v>0</v>
      </c>
      <c r="P85" s="62">
        <v>1</v>
      </c>
      <c r="Q85" s="62">
        <v>13</v>
      </c>
      <c r="R85" s="62">
        <v>700</v>
      </c>
      <c r="S85" s="62">
        <v>0</v>
      </c>
      <c r="T85" s="62">
        <v>0</v>
      </c>
      <c r="U85" s="62">
        <v>0</v>
      </c>
    </row>
    <row r="86" spans="1:21" x14ac:dyDescent="0.2">
      <c r="A86" s="23">
        <v>45111</v>
      </c>
      <c r="B86" s="61" t="s">
        <v>55</v>
      </c>
      <c r="C86" s="61" t="s">
        <v>7</v>
      </c>
      <c r="D86" s="62">
        <v>5</v>
      </c>
      <c r="E86" s="62">
        <v>58</v>
      </c>
      <c r="F86" s="62">
        <v>571.87931034482801</v>
      </c>
      <c r="G86" s="62">
        <v>1</v>
      </c>
      <c r="H86" s="62">
        <v>2</v>
      </c>
      <c r="I86" s="62">
        <v>1793</v>
      </c>
      <c r="J86" s="62">
        <v>1</v>
      </c>
      <c r="K86" s="62">
        <v>6</v>
      </c>
      <c r="L86" s="62">
        <v>748</v>
      </c>
      <c r="M86" s="62">
        <v>0</v>
      </c>
      <c r="N86" s="62">
        <v>0</v>
      </c>
      <c r="O86" s="62">
        <v>0</v>
      </c>
      <c r="P86" s="62">
        <v>4</v>
      </c>
      <c r="Q86" s="62">
        <v>52</v>
      </c>
      <c r="R86" s="62">
        <v>551.55769230769204</v>
      </c>
      <c r="S86" s="62">
        <v>1</v>
      </c>
      <c r="T86" s="62">
        <v>2</v>
      </c>
      <c r="U86" s="62">
        <v>1793</v>
      </c>
    </row>
    <row r="87" spans="1:21" x14ac:dyDescent="0.2">
      <c r="A87" s="35">
        <v>45111</v>
      </c>
      <c r="B87" s="61" t="s">
        <v>55</v>
      </c>
      <c r="C87" s="61" t="s">
        <v>5</v>
      </c>
      <c r="D87" s="62">
        <v>1</v>
      </c>
      <c r="E87" s="62">
        <v>17</v>
      </c>
      <c r="F87" s="62">
        <v>756</v>
      </c>
      <c r="G87" s="62">
        <v>0</v>
      </c>
      <c r="H87" s="62">
        <v>0</v>
      </c>
      <c r="I87" s="62">
        <v>0</v>
      </c>
      <c r="J87" s="62">
        <v>1</v>
      </c>
      <c r="K87" s="62">
        <v>17</v>
      </c>
      <c r="L87" s="62">
        <v>756</v>
      </c>
      <c r="M87" s="62">
        <v>0</v>
      </c>
      <c r="N87" s="62">
        <v>0</v>
      </c>
      <c r="O87" s="62">
        <v>0</v>
      </c>
      <c r="P87" s="62">
        <v>0</v>
      </c>
      <c r="Q87" s="62">
        <v>0</v>
      </c>
      <c r="R87" s="62">
        <v>0</v>
      </c>
      <c r="S87" s="62">
        <v>0</v>
      </c>
      <c r="T87" s="62">
        <v>0</v>
      </c>
      <c r="U87" s="62">
        <v>0</v>
      </c>
    </row>
    <row r="88" spans="1:21" x14ac:dyDescent="0.2">
      <c r="A88" s="23">
        <v>45111</v>
      </c>
      <c r="B88" s="61" t="s">
        <v>55</v>
      </c>
      <c r="C88" s="61" t="s">
        <v>100</v>
      </c>
      <c r="D88" s="62">
        <v>11</v>
      </c>
      <c r="E88" s="62">
        <v>236</v>
      </c>
      <c r="F88" s="62">
        <v>474.58474576271198</v>
      </c>
      <c r="G88" s="62">
        <v>2</v>
      </c>
      <c r="H88" s="62">
        <v>4</v>
      </c>
      <c r="I88" s="62">
        <v>2586.75</v>
      </c>
      <c r="J88" s="62">
        <v>0</v>
      </c>
      <c r="K88" s="62">
        <v>0</v>
      </c>
      <c r="L88" s="62">
        <v>0</v>
      </c>
      <c r="M88" s="62">
        <v>0</v>
      </c>
      <c r="N88" s="62">
        <v>0</v>
      </c>
      <c r="O88" s="62">
        <v>0</v>
      </c>
      <c r="P88" s="62">
        <v>11</v>
      </c>
      <c r="Q88" s="62">
        <v>236</v>
      </c>
      <c r="R88" s="62">
        <v>474.58474576271198</v>
      </c>
      <c r="S88" s="62">
        <v>2</v>
      </c>
      <c r="T88" s="62">
        <v>4</v>
      </c>
      <c r="U88" s="62">
        <v>2586.75</v>
      </c>
    </row>
    <row r="89" spans="1:21" x14ac:dyDescent="0.2">
      <c r="A89" s="35">
        <v>45111</v>
      </c>
      <c r="B89" s="61" t="s">
        <v>55</v>
      </c>
      <c r="C89" s="61" t="s">
        <v>8</v>
      </c>
      <c r="D89" s="62">
        <v>4</v>
      </c>
      <c r="E89" s="62">
        <v>101</v>
      </c>
      <c r="F89" s="62">
        <v>828.58415841584201</v>
      </c>
      <c r="G89" s="62">
        <v>0</v>
      </c>
      <c r="H89" s="62">
        <v>0</v>
      </c>
      <c r="I89" s="62">
        <v>0</v>
      </c>
      <c r="J89" s="62">
        <v>1</v>
      </c>
      <c r="K89" s="62">
        <v>26</v>
      </c>
      <c r="L89" s="62">
        <v>536</v>
      </c>
      <c r="M89" s="62">
        <v>0</v>
      </c>
      <c r="N89" s="62">
        <v>0</v>
      </c>
      <c r="O89" s="62">
        <v>0</v>
      </c>
      <c r="P89" s="62">
        <v>3</v>
      </c>
      <c r="Q89" s="62">
        <v>75</v>
      </c>
      <c r="R89" s="62">
        <v>930.01333333333298</v>
      </c>
      <c r="S89" s="62">
        <v>0</v>
      </c>
      <c r="T89" s="62">
        <v>0</v>
      </c>
      <c r="U89" s="62">
        <v>0</v>
      </c>
    </row>
    <row r="90" spans="1:21" x14ac:dyDescent="0.2">
      <c r="A90" s="23">
        <v>45111</v>
      </c>
      <c r="B90" s="61" t="s">
        <v>55</v>
      </c>
      <c r="C90" s="61" t="s">
        <v>9</v>
      </c>
      <c r="D90" s="62">
        <v>26</v>
      </c>
      <c r="E90" s="62">
        <v>458</v>
      </c>
      <c r="F90" s="62">
        <v>531.68122270742401</v>
      </c>
      <c r="G90" s="62">
        <v>2</v>
      </c>
      <c r="H90" s="62">
        <v>9</v>
      </c>
      <c r="I90" s="62">
        <v>2427.3333333333298</v>
      </c>
      <c r="J90" s="62">
        <v>8</v>
      </c>
      <c r="K90" s="62">
        <v>110</v>
      </c>
      <c r="L90" s="62">
        <v>671.30909090909097</v>
      </c>
      <c r="M90" s="62">
        <v>0</v>
      </c>
      <c r="N90" s="62">
        <v>0</v>
      </c>
      <c r="O90" s="62">
        <v>0</v>
      </c>
      <c r="P90" s="62">
        <v>18</v>
      </c>
      <c r="Q90" s="62">
        <v>348</v>
      </c>
      <c r="R90" s="62">
        <v>487.54597701149402</v>
      </c>
      <c r="S90" s="62">
        <v>2</v>
      </c>
      <c r="T90" s="62">
        <v>9</v>
      </c>
      <c r="U90" s="62">
        <v>2427.3333333333298</v>
      </c>
    </row>
    <row r="91" spans="1:21" x14ac:dyDescent="0.2">
      <c r="A91" s="35">
        <v>45111</v>
      </c>
      <c r="B91" s="61" t="s">
        <v>55</v>
      </c>
      <c r="C91" s="61" t="s">
        <v>4</v>
      </c>
      <c r="D91" s="62">
        <v>32</v>
      </c>
      <c r="E91" s="62">
        <v>669</v>
      </c>
      <c r="F91" s="62">
        <v>480.20029895366201</v>
      </c>
      <c r="G91" s="62">
        <v>10</v>
      </c>
      <c r="H91" s="62">
        <v>20</v>
      </c>
      <c r="I91" s="62">
        <v>2306.15</v>
      </c>
      <c r="J91" s="62">
        <v>3</v>
      </c>
      <c r="K91" s="62">
        <v>73</v>
      </c>
      <c r="L91" s="62">
        <v>482.219178082192</v>
      </c>
      <c r="M91" s="62">
        <v>1</v>
      </c>
      <c r="N91" s="62">
        <v>1</v>
      </c>
      <c r="O91" s="62">
        <v>1867</v>
      </c>
      <c r="P91" s="62">
        <v>29</v>
      </c>
      <c r="Q91" s="62">
        <v>596</v>
      </c>
      <c r="R91" s="62">
        <v>479.95302013422798</v>
      </c>
      <c r="S91" s="62">
        <v>9</v>
      </c>
      <c r="T91" s="62">
        <v>19</v>
      </c>
      <c r="U91" s="62">
        <v>2329.2631578947398</v>
      </c>
    </row>
    <row r="92" spans="1:21" x14ac:dyDescent="0.2">
      <c r="A92" s="23">
        <v>45111</v>
      </c>
      <c r="B92" s="61" t="s">
        <v>55</v>
      </c>
      <c r="C92" s="61" t="s">
        <v>6</v>
      </c>
      <c r="D92" s="62">
        <v>27</v>
      </c>
      <c r="E92" s="62">
        <v>632</v>
      </c>
      <c r="F92" s="62">
        <v>540.87974683544303</v>
      </c>
      <c r="G92" s="62">
        <v>6</v>
      </c>
      <c r="H92" s="62">
        <v>22</v>
      </c>
      <c r="I92" s="62">
        <v>4112.6363636363603</v>
      </c>
      <c r="J92" s="62">
        <v>2</v>
      </c>
      <c r="K92" s="62">
        <v>70</v>
      </c>
      <c r="L92" s="62">
        <v>625</v>
      </c>
      <c r="M92" s="62">
        <v>0</v>
      </c>
      <c r="N92" s="62">
        <v>0</v>
      </c>
      <c r="O92" s="62">
        <v>0</v>
      </c>
      <c r="P92" s="62">
        <v>25</v>
      </c>
      <c r="Q92" s="62">
        <v>562</v>
      </c>
      <c r="R92" s="62">
        <v>530.40213523131695</v>
      </c>
      <c r="S92" s="62">
        <v>6</v>
      </c>
      <c r="T92" s="62">
        <v>22</v>
      </c>
      <c r="U92" s="62">
        <v>4112.6363636363603</v>
      </c>
    </row>
    <row r="93" spans="1:21" x14ac:dyDescent="0.2">
      <c r="A93" s="35">
        <v>45111</v>
      </c>
      <c r="B93" s="61" t="s">
        <v>55</v>
      </c>
      <c r="C93" s="61" t="s">
        <v>10</v>
      </c>
      <c r="D93" s="62">
        <v>6</v>
      </c>
      <c r="E93" s="62">
        <v>44</v>
      </c>
      <c r="F93" s="62">
        <v>1036.27272727273</v>
      </c>
      <c r="G93" s="62">
        <v>1</v>
      </c>
      <c r="H93" s="62">
        <v>2</v>
      </c>
      <c r="I93" s="62">
        <v>1724</v>
      </c>
      <c r="J93" s="62">
        <v>2</v>
      </c>
      <c r="K93" s="62">
        <v>15</v>
      </c>
      <c r="L93" s="62">
        <v>891.06666666666695</v>
      </c>
      <c r="M93" s="62">
        <v>1</v>
      </c>
      <c r="N93" s="62">
        <v>2</v>
      </c>
      <c r="O93" s="62">
        <v>1724</v>
      </c>
      <c r="P93" s="62">
        <v>4</v>
      </c>
      <c r="Q93" s="62">
        <v>29</v>
      </c>
      <c r="R93" s="62">
        <v>1111.3793103448299</v>
      </c>
      <c r="S93" s="62">
        <v>0</v>
      </c>
      <c r="T93" s="62">
        <v>0</v>
      </c>
      <c r="U93" s="62">
        <v>0</v>
      </c>
    </row>
    <row r="94" spans="1:21" x14ac:dyDescent="0.2">
      <c r="A94" s="23">
        <f>A93</f>
        <v>45111</v>
      </c>
      <c r="B94" s="24" t="str">
        <f>B93</f>
        <v>2020</v>
      </c>
      <c r="C94" s="25" t="s">
        <v>57</v>
      </c>
      <c r="D94" s="37">
        <f>SUM(D84:D93)</f>
        <v>118</v>
      </c>
      <c r="E94" s="37">
        <f>SUM(E84:E93)</f>
        <v>2296</v>
      </c>
      <c r="F94" s="37">
        <f>(F84*E84+F85*E85+F86*E86+F87*E87+F88*E88+F89*E89+F90*E90+F91*E91+F92*E92+F93*E93)/E94</f>
        <v>548.79224738675975</v>
      </c>
      <c r="G94" s="37">
        <f>SUM(G84:G93)</f>
        <v>22</v>
      </c>
      <c r="H94" s="37">
        <f>SUM(H84:H93)</f>
        <v>59</v>
      </c>
      <c r="I94" s="37">
        <f>(I84*H84+I85*H85+I86*H86+I87*H87+I88*H88+I89*H89+I90*H90+I91*H91+I92*H92+I93*H93)/H94</f>
        <v>2980.1355932203369</v>
      </c>
      <c r="J94" s="37">
        <f>SUM(J84:J93)</f>
        <v>22</v>
      </c>
      <c r="K94" s="37">
        <f>SUM(K84:K93)</f>
        <v>355</v>
      </c>
      <c r="L94" s="37">
        <f>(L84*K84+L85*K85+L86*K86+L87*K87+L88*K88+L89*K89+L90*K90+L91*K91+L92*K92+L93*K93)/K94</f>
        <v>658.56056338028168</v>
      </c>
      <c r="M94" s="37">
        <f>SUM(M84:M93)</f>
        <v>2</v>
      </c>
      <c r="N94" s="37">
        <f>SUM(N84:N93)</f>
        <v>3</v>
      </c>
      <c r="O94" s="37">
        <f>(O84*N84+O85*N85+O86*N86+O87*N87+O88*N88+O89*N89+O90*N90+O91*N91+O92*N92+O93*N93)/N94</f>
        <v>1771.6666666666667</v>
      </c>
      <c r="P94" s="37">
        <f>SUM(P84:P93)</f>
        <v>96</v>
      </c>
      <c r="Q94" s="37">
        <f>SUM(Q84:Q93)</f>
        <v>1941</v>
      </c>
      <c r="R94" s="37">
        <f>(R84*Q84+R85*Q85+R86*Q86+R87*Q87+R88*Q88+R89*Q89+R90*Q90+R91*Q91+R92*Q92+R93*Q93)/Q94</f>
        <v>528.71612570839773</v>
      </c>
      <c r="S94" s="37">
        <f>SUM(S84:S93)</f>
        <v>20</v>
      </c>
      <c r="T94" s="37">
        <f>SUM(T84:T93)</f>
        <v>56</v>
      </c>
      <c r="U94" s="37">
        <f>(U84*T84+U85*T85+U86*T86+U87*T87+U88*T88+U89*T89+U90*T90+U91*T91+U92*T92+U93*T93)/T94</f>
        <v>3044.8749999999991</v>
      </c>
    </row>
    <row r="95" spans="1:21" x14ac:dyDescent="0.2">
      <c r="A95" s="23">
        <v>45111</v>
      </c>
      <c r="B95" s="61" t="s">
        <v>101</v>
      </c>
      <c r="C95" s="61" t="s">
        <v>2</v>
      </c>
      <c r="D95" s="62">
        <v>1</v>
      </c>
      <c r="E95" s="62">
        <v>13</v>
      </c>
      <c r="F95" s="62">
        <v>814</v>
      </c>
      <c r="G95" s="62">
        <v>0</v>
      </c>
      <c r="H95" s="62">
        <v>0</v>
      </c>
      <c r="I95" s="62">
        <v>0</v>
      </c>
      <c r="J95" s="62">
        <v>0</v>
      </c>
      <c r="K95" s="62">
        <v>0</v>
      </c>
      <c r="L95" s="62">
        <v>0</v>
      </c>
      <c r="M95" s="62">
        <v>0</v>
      </c>
      <c r="N95" s="62">
        <v>0</v>
      </c>
      <c r="O95" s="62">
        <v>0</v>
      </c>
      <c r="P95" s="62">
        <v>1</v>
      </c>
      <c r="Q95" s="62">
        <v>13</v>
      </c>
      <c r="R95" s="62">
        <v>814</v>
      </c>
      <c r="S95" s="62">
        <v>0</v>
      </c>
      <c r="T95" s="62">
        <v>0</v>
      </c>
      <c r="U95" s="62">
        <v>0</v>
      </c>
    </row>
    <row r="96" spans="1:21" x14ac:dyDescent="0.2">
      <c r="A96" s="35">
        <v>45111</v>
      </c>
      <c r="B96" s="61" t="s">
        <v>101</v>
      </c>
      <c r="C96" s="61" t="s">
        <v>3</v>
      </c>
      <c r="D96" s="62">
        <v>5</v>
      </c>
      <c r="E96" s="62">
        <v>121</v>
      </c>
      <c r="F96" s="62">
        <v>824.24793388429703</v>
      </c>
      <c r="G96" s="62">
        <v>0</v>
      </c>
      <c r="H96" s="62">
        <v>0</v>
      </c>
      <c r="I96" s="62">
        <v>0</v>
      </c>
      <c r="J96" s="62">
        <v>2</v>
      </c>
      <c r="K96" s="62">
        <v>45</v>
      </c>
      <c r="L96" s="62">
        <v>912.33333333333303</v>
      </c>
      <c r="M96" s="62">
        <v>0</v>
      </c>
      <c r="N96" s="62">
        <v>0</v>
      </c>
      <c r="O96" s="62">
        <v>0</v>
      </c>
      <c r="P96" s="62">
        <v>3</v>
      </c>
      <c r="Q96" s="62">
        <v>76</v>
      </c>
      <c r="R96" s="62">
        <v>772.09210526315803</v>
      </c>
      <c r="S96" s="62">
        <v>0</v>
      </c>
      <c r="T96" s="62">
        <v>0</v>
      </c>
      <c r="U96" s="62">
        <v>0</v>
      </c>
    </row>
    <row r="97" spans="1:21" x14ac:dyDescent="0.2">
      <c r="A97" s="23">
        <v>45111</v>
      </c>
      <c r="B97" s="61" t="s">
        <v>101</v>
      </c>
      <c r="C97" s="61" t="s">
        <v>7</v>
      </c>
      <c r="D97" s="62">
        <v>9</v>
      </c>
      <c r="E97" s="62">
        <v>123</v>
      </c>
      <c r="F97" s="62">
        <v>530.35772357723602</v>
      </c>
      <c r="G97" s="62">
        <v>0</v>
      </c>
      <c r="H97" s="62">
        <v>0</v>
      </c>
      <c r="I97" s="62">
        <v>0</v>
      </c>
      <c r="J97" s="62">
        <v>0</v>
      </c>
      <c r="K97" s="62">
        <v>0</v>
      </c>
      <c r="L97" s="62">
        <v>0</v>
      </c>
      <c r="M97" s="62">
        <v>0</v>
      </c>
      <c r="N97" s="62">
        <v>0</v>
      </c>
      <c r="O97" s="62">
        <v>0</v>
      </c>
      <c r="P97" s="62">
        <v>9</v>
      </c>
      <c r="Q97" s="62">
        <v>123</v>
      </c>
      <c r="R97" s="62">
        <v>530.35772357723602</v>
      </c>
      <c r="S97" s="62">
        <v>0</v>
      </c>
      <c r="T97" s="62">
        <v>0</v>
      </c>
      <c r="U97" s="62">
        <v>0</v>
      </c>
    </row>
    <row r="98" spans="1:21" x14ac:dyDescent="0.2">
      <c r="A98" s="35">
        <v>45111</v>
      </c>
      <c r="B98" s="61" t="s">
        <v>101</v>
      </c>
      <c r="C98" s="61" t="s">
        <v>5</v>
      </c>
      <c r="D98" s="62">
        <v>1</v>
      </c>
      <c r="E98" s="62">
        <v>6</v>
      </c>
      <c r="F98" s="62">
        <v>723</v>
      </c>
      <c r="G98" s="62">
        <v>0</v>
      </c>
      <c r="H98" s="62">
        <v>0</v>
      </c>
      <c r="I98" s="62">
        <v>0</v>
      </c>
      <c r="J98" s="62">
        <v>1</v>
      </c>
      <c r="K98" s="62">
        <v>6</v>
      </c>
      <c r="L98" s="62">
        <v>723</v>
      </c>
      <c r="M98" s="62">
        <v>0</v>
      </c>
      <c r="N98" s="62">
        <v>0</v>
      </c>
      <c r="O98" s="62">
        <v>0</v>
      </c>
      <c r="P98" s="62">
        <v>0</v>
      </c>
      <c r="Q98" s="62">
        <v>0</v>
      </c>
      <c r="R98" s="62">
        <v>0</v>
      </c>
      <c r="S98" s="62">
        <v>0</v>
      </c>
      <c r="T98" s="62">
        <v>0</v>
      </c>
      <c r="U98" s="62">
        <v>0</v>
      </c>
    </row>
    <row r="99" spans="1:21" x14ac:dyDescent="0.2">
      <c r="A99" s="23">
        <v>45111</v>
      </c>
      <c r="B99" s="61" t="s">
        <v>101</v>
      </c>
      <c r="C99" s="61" t="s">
        <v>100</v>
      </c>
      <c r="D99" s="62">
        <v>5</v>
      </c>
      <c r="E99" s="62">
        <v>57</v>
      </c>
      <c r="F99" s="62">
        <v>630.42105263157896</v>
      </c>
      <c r="G99" s="62">
        <v>0</v>
      </c>
      <c r="H99" s="62">
        <v>0</v>
      </c>
      <c r="I99" s="62">
        <v>0</v>
      </c>
      <c r="J99" s="62">
        <v>0</v>
      </c>
      <c r="K99" s="62">
        <v>0</v>
      </c>
      <c r="L99" s="62">
        <v>0</v>
      </c>
      <c r="M99" s="62">
        <v>0</v>
      </c>
      <c r="N99" s="62">
        <v>0</v>
      </c>
      <c r="O99" s="62">
        <v>0</v>
      </c>
      <c r="P99" s="62">
        <v>5</v>
      </c>
      <c r="Q99" s="62">
        <v>57</v>
      </c>
      <c r="R99" s="62">
        <v>630.42105263157896</v>
      </c>
      <c r="S99" s="62">
        <v>0</v>
      </c>
      <c r="T99" s="62">
        <v>0</v>
      </c>
      <c r="U99" s="62">
        <v>0</v>
      </c>
    </row>
    <row r="100" spans="1:21" x14ac:dyDescent="0.2">
      <c r="A100" s="35">
        <v>45111</v>
      </c>
      <c r="B100" s="61" t="s">
        <v>101</v>
      </c>
      <c r="C100" s="61" t="s">
        <v>8</v>
      </c>
      <c r="D100" s="62">
        <v>2</v>
      </c>
      <c r="E100" s="62">
        <v>29</v>
      </c>
      <c r="F100" s="62">
        <v>771.13793103448302</v>
      </c>
      <c r="G100" s="62">
        <v>0</v>
      </c>
      <c r="H100" s="62">
        <v>0</v>
      </c>
      <c r="I100" s="62">
        <v>0</v>
      </c>
      <c r="J100" s="62">
        <v>1</v>
      </c>
      <c r="K100" s="62">
        <v>5</v>
      </c>
      <c r="L100" s="62">
        <v>815</v>
      </c>
      <c r="M100" s="62">
        <v>0</v>
      </c>
      <c r="N100" s="62">
        <v>0</v>
      </c>
      <c r="O100" s="62">
        <v>0</v>
      </c>
      <c r="P100" s="62">
        <v>1</v>
      </c>
      <c r="Q100" s="62">
        <v>24</v>
      </c>
      <c r="R100" s="62">
        <v>762</v>
      </c>
      <c r="S100" s="62">
        <v>0</v>
      </c>
      <c r="T100" s="62">
        <v>0</v>
      </c>
      <c r="U100" s="62">
        <v>0</v>
      </c>
    </row>
    <row r="101" spans="1:21" x14ac:dyDescent="0.2">
      <c r="A101" s="23">
        <v>45111</v>
      </c>
      <c r="B101" s="61" t="s">
        <v>101</v>
      </c>
      <c r="C101" s="61" t="s">
        <v>9</v>
      </c>
      <c r="D101" s="62">
        <v>11</v>
      </c>
      <c r="E101" s="62">
        <v>187</v>
      </c>
      <c r="F101" s="62">
        <v>522.35294117647095</v>
      </c>
      <c r="G101" s="62">
        <v>1</v>
      </c>
      <c r="H101" s="62">
        <v>2</v>
      </c>
      <c r="I101" s="62">
        <v>3893</v>
      </c>
      <c r="J101" s="62">
        <v>1</v>
      </c>
      <c r="K101" s="62">
        <v>12</v>
      </c>
      <c r="L101" s="62">
        <v>737</v>
      </c>
      <c r="M101" s="62">
        <v>0</v>
      </c>
      <c r="N101" s="62">
        <v>0</v>
      </c>
      <c r="O101" s="62">
        <v>0</v>
      </c>
      <c r="P101" s="62">
        <v>10</v>
      </c>
      <c r="Q101" s="62">
        <v>175</v>
      </c>
      <c r="R101" s="62">
        <v>507.63428571428602</v>
      </c>
      <c r="S101" s="62">
        <v>1</v>
      </c>
      <c r="T101" s="62">
        <v>2</v>
      </c>
      <c r="U101" s="62">
        <v>3893</v>
      </c>
    </row>
    <row r="102" spans="1:21" x14ac:dyDescent="0.2">
      <c r="A102" s="35">
        <v>45111</v>
      </c>
      <c r="B102" s="61" t="s">
        <v>101</v>
      </c>
      <c r="C102" s="61" t="s">
        <v>4</v>
      </c>
      <c r="D102" s="62">
        <v>22</v>
      </c>
      <c r="E102" s="62">
        <v>353</v>
      </c>
      <c r="F102" s="62">
        <v>514.38526912181305</v>
      </c>
      <c r="G102" s="62">
        <v>2</v>
      </c>
      <c r="H102" s="62">
        <v>4</v>
      </c>
      <c r="I102" s="62">
        <v>2669.25</v>
      </c>
      <c r="J102" s="62">
        <v>3</v>
      </c>
      <c r="K102" s="62">
        <v>37</v>
      </c>
      <c r="L102" s="62">
        <v>604.37837837837799</v>
      </c>
      <c r="M102" s="62">
        <v>0</v>
      </c>
      <c r="N102" s="62">
        <v>0</v>
      </c>
      <c r="O102" s="62">
        <v>0</v>
      </c>
      <c r="P102" s="62">
        <v>19</v>
      </c>
      <c r="Q102" s="62">
        <v>316</v>
      </c>
      <c r="R102" s="62">
        <v>503.848101265823</v>
      </c>
      <c r="S102" s="62">
        <v>2</v>
      </c>
      <c r="T102" s="62">
        <v>4</v>
      </c>
      <c r="U102" s="62">
        <v>2669.25</v>
      </c>
    </row>
    <row r="103" spans="1:21" x14ac:dyDescent="0.2">
      <c r="A103" s="23">
        <v>45111</v>
      </c>
      <c r="B103" s="61" t="s">
        <v>101</v>
      </c>
      <c r="C103" s="61" t="s">
        <v>6</v>
      </c>
      <c r="D103" s="62">
        <v>15</v>
      </c>
      <c r="E103" s="62">
        <v>178</v>
      </c>
      <c r="F103" s="62">
        <v>483.81460674157302</v>
      </c>
      <c r="G103" s="62">
        <v>2</v>
      </c>
      <c r="H103" s="62">
        <v>2</v>
      </c>
      <c r="I103" s="62">
        <v>1043</v>
      </c>
      <c r="J103" s="62">
        <v>0</v>
      </c>
      <c r="K103" s="62">
        <v>0</v>
      </c>
      <c r="L103" s="62">
        <v>0</v>
      </c>
      <c r="M103" s="62">
        <v>0</v>
      </c>
      <c r="N103" s="62">
        <v>0</v>
      </c>
      <c r="O103" s="62">
        <v>0</v>
      </c>
      <c r="P103" s="62">
        <v>15</v>
      </c>
      <c r="Q103" s="62">
        <v>178</v>
      </c>
      <c r="R103" s="62">
        <v>483.81460674157302</v>
      </c>
      <c r="S103" s="62">
        <v>2</v>
      </c>
      <c r="T103" s="62">
        <v>2</v>
      </c>
      <c r="U103" s="62">
        <v>1043</v>
      </c>
    </row>
    <row r="104" spans="1:21" x14ac:dyDescent="0.2">
      <c r="A104" s="35">
        <v>45111</v>
      </c>
      <c r="B104" s="61" t="s">
        <v>101</v>
      </c>
      <c r="C104" s="61" t="s">
        <v>10</v>
      </c>
      <c r="D104" s="62">
        <v>3</v>
      </c>
      <c r="E104" s="62">
        <v>42</v>
      </c>
      <c r="F104" s="62">
        <v>813.16666666666697</v>
      </c>
      <c r="G104" s="62">
        <v>0</v>
      </c>
      <c r="H104" s="62">
        <v>0</v>
      </c>
      <c r="I104" s="62">
        <v>0</v>
      </c>
      <c r="J104" s="62">
        <v>2</v>
      </c>
      <c r="K104" s="62">
        <v>29</v>
      </c>
      <c r="L104" s="62">
        <v>771.55172413793105</v>
      </c>
      <c r="M104" s="62">
        <v>0</v>
      </c>
      <c r="N104" s="62">
        <v>0</v>
      </c>
      <c r="O104" s="62">
        <v>0</v>
      </c>
      <c r="P104" s="62">
        <v>1</v>
      </c>
      <c r="Q104" s="62">
        <v>13</v>
      </c>
      <c r="R104" s="62">
        <v>906</v>
      </c>
      <c r="S104" s="62">
        <v>0</v>
      </c>
      <c r="T104" s="62">
        <v>0</v>
      </c>
      <c r="U104" s="62">
        <v>0</v>
      </c>
    </row>
    <row r="105" spans="1:21" x14ac:dyDescent="0.2">
      <c r="A105" s="23">
        <f>A104</f>
        <v>45111</v>
      </c>
      <c r="B105" s="24" t="str">
        <f>B104</f>
        <v>2021</v>
      </c>
      <c r="C105" s="25" t="s">
        <v>57</v>
      </c>
      <c r="D105" s="37">
        <f>SUM(D95:D104)</f>
        <v>74</v>
      </c>
      <c r="E105" s="37">
        <f>SUM(E95:E104)</f>
        <v>1109</v>
      </c>
      <c r="F105" s="37">
        <f>(F95*E95+F96*E96+F97*E97+F98*E98+F99*E99+F100*E100+F101*E101+F102*E102+F103*E103+F104*E104)/E105</f>
        <v>575.03606853020744</v>
      </c>
      <c r="G105" s="37">
        <f>SUM(G95:G104)</f>
        <v>5</v>
      </c>
      <c r="H105" s="37">
        <f>SUM(H95:H104)</f>
        <v>8</v>
      </c>
      <c r="I105" s="37">
        <f>(I95*H95+I96*H96+I97*H97+I98*H98+I99*H99+I100*H100+I101*H101+I102*H102+I103*H103+I104*H104)/H105</f>
        <v>2568.625</v>
      </c>
      <c r="J105" s="37">
        <f>SUM(J95:J104)</f>
        <v>10</v>
      </c>
      <c r="K105" s="37">
        <f>SUM(K95:K104)</f>
        <v>134</v>
      </c>
      <c r="L105" s="37">
        <f>(L95*K95+L96*K96+L97*K97+L98*K98+L99*K99+L100*K100+L101*K101+L102*K102+L103*K103+L104*K104)/K105</f>
        <v>769.02238805970126</v>
      </c>
      <c r="M105" s="37">
        <f>SUM(M95:M104)</f>
        <v>0</v>
      </c>
      <c r="N105" s="37">
        <f>SUM(N95:N104)</f>
        <v>0</v>
      </c>
      <c r="O105" s="37" t="e">
        <f>(O95*N95+O96*N96+O97*N97+O98*N98+O99*N99+O100*N100+O101*N101+O102*N102+O103*N103+O104*N104)/N105</f>
        <v>#DIV/0!</v>
      </c>
      <c r="P105" s="37">
        <f>SUM(P95:P104)</f>
        <v>64</v>
      </c>
      <c r="Q105" s="37">
        <f>SUM(Q95:Q104)</f>
        <v>975</v>
      </c>
      <c r="R105" s="37">
        <f>(R95*Q95+R96*Q96+R97*Q97+R98*Q98+R99*Q99+R100*Q100+R101*Q101+R102*Q102+R103*Q103+R104*Q104)/Q105</f>
        <v>548.37538461538486</v>
      </c>
      <c r="S105" s="37">
        <f>SUM(S95:S104)</f>
        <v>5</v>
      </c>
      <c r="T105" s="37">
        <f>SUM(T95:T104)</f>
        <v>8</v>
      </c>
      <c r="U105" s="37">
        <f>(U95*T95+U96*T96+U97*T97+U98*T98+U99*T99+U100*T100+U101*T101+U102*T102+U103*T103+U104*T104)/T105</f>
        <v>2568.625</v>
      </c>
    </row>
  </sheetData>
  <mergeCells count="9">
    <mergeCell ref="P4:U4"/>
    <mergeCell ref="J4:O4"/>
    <mergeCell ref="D4:I4"/>
    <mergeCell ref="P5:R5"/>
    <mergeCell ref="S5:U5"/>
    <mergeCell ref="J5:L5"/>
    <mergeCell ref="M5:O5"/>
    <mergeCell ref="D5:F5"/>
    <mergeCell ref="G5:I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62" workbookViewId="0">
      <selection activeCell="P73" sqref="P73"/>
    </sheetView>
  </sheetViews>
  <sheetFormatPr baseColWidth="10" defaultColWidth="9.140625" defaultRowHeight="14.25" x14ac:dyDescent="0.2"/>
  <cols>
    <col min="1" max="1" width="11.140625" style="1" customWidth="1"/>
    <col min="2" max="2" width="19.28515625" style="1" bestFit="1" customWidth="1"/>
    <col min="3" max="3" width="6" style="1" bestFit="1" customWidth="1"/>
    <col min="4" max="4" width="11.85546875" style="1" customWidth="1"/>
    <col min="5" max="5" width="6.85546875" style="1" customWidth="1"/>
    <col min="6" max="6" width="13.140625" style="1" customWidth="1"/>
    <col min="7" max="7" width="11.140625" style="103" customWidth="1"/>
    <col min="8" max="9" width="11.140625" style="1" customWidth="1"/>
    <col min="10" max="11" width="8.5703125" style="1" customWidth="1"/>
    <col min="12" max="16384" width="9.140625" style="1"/>
  </cols>
  <sheetData>
    <row r="1" spans="1:11" ht="18" x14ac:dyDescent="0.25">
      <c r="A1" s="59" t="s">
        <v>102</v>
      </c>
    </row>
    <row r="2" spans="1:11" ht="18" x14ac:dyDescent="0.25">
      <c r="A2" s="59" t="s">
        <v>105</v>
      </c>
    </row>
    <row r="4" spans="1:11" ht="57" x14ac:dyDescent="0.2">
      <c r="A4" s="64" t="s">
        <v>63</v>
      </c>
      <c r="B4" s="64" t="s">
        <v>64</v>
      </c>
      <c r="C4" s="64" t="s">
        <v>65</v>
      </c>
      <c r="D4" s="64" t="s">
        <v>66</v>
      </c>
      <c r="E4" s="64" t="s">
        <v>67</v>
      </c>
      <c r="F4" s="64" t="s">
        <v>68</v>
      </c>
      <c r="G4" s="104" t="s">
        <v>83</v>
      </c>
      <c r="H4" s="64" t="s">
        <v>69</v>
      </c>
      <c r="I4" s="64" t="s">
        <v>70</v>
      </c>
      <c r="J4" s="64" t="s">
        <v>103</v>
      </c>
      <c r="K4" s="64" t="s">
        <v>72</v>
      </c>
    </row>
    <row r="5" spans="1:11" x14ac:dyDescent="0.2">
      <c r="A5" s="65">
        <v>45111</v>
      </c>
      <c r="B5" s="66" t="s">
        <v>2</v>
      </c>
      <c r="C5" s="66" t="s">
        <v>73</v>
      </c>
      <c r="D5" s="66" t="s">
        <v>1</v>
      </c>
      <c r="E5" s="67">
        <v>11</v>
      </c>
      <c r="F5" s="68">
        <v>11</v>
      </c>
      <c r="G5" s="93">
        <v>87</v>
      </c>
      <c r="H5" s="100">
        <v>17</v>
      </c>
      <c r="I5" s="98">
        <f>(G5-H5)/G5</f>
        <v>0.8045977011494253</v>
      </c>
      <c r="J5" s="70"/>
      <c r="K5" s="70"/>
    </row>
    <row r="6" spans="1:11" x14ac:dyDescent="0.2">
      <c r="A6" s="65">
        <v>45111</v>
      </c>
      <c r="B6" s="66" t="s">
        <v>2</v>
      </c>
      <c r="C6" s="66" t="s">
        <v>73</v>
      </c>
      <c r="D6" s="66" t="s">
        <v>12</v>
      </c>
      <c r="E6" s="67">
        <v>4</v>
      </c>
      <c r="F6" s="68">
        <v>4</v>
      </c>
      <c r="G6" s="93">
        <v>60</v>
      </c>
      <c r="H6" s="100">
        <v>13</v>
      </c>
      <c r="I6" s="98">
        <f t="shared" ref="I6:I13" si="0">(G6-H6)/G6</f>
        <v>0.78333333333333333</v>
      </c>
      <c r="J6" s="68"/>
      <c r="K6" s="68"/>
    </row>
    <row r="7" spans="1:11" x14ac:dyDescent="0.2">
      <c r="A7" s="65">
        <v>45111</v>
      </c>
      <c r="B7" s="66" t="s">
        <v>2</v>
      </c>
      <c r="C7" s="66" t="s">
        <v>73</v>
      </c>
      <c r="D7" s="66" t="s">
        <v>13</v>
      </c>
      <c r="E7" s="67">
        <v>6</v>
      </c>
      <c r="F7" s="68">
        <v>6</v>
      </c>
      <c r="G7" s="93">
        <v>86</v>
      </c>
      <c r="H7" s="100">
        <v>44</v>
      </c>
      <c r="I7" s="98">
        <f t="shared" si="0"/>
        <v>0.48837209302325579</v>
      </c>
      <c r="J7" s="68"/>
      <c r="K7" s="68"/>
    </row>
    <row r="8" spans="1:11" x14ac:dyDescent="0.2">
      <c r="A8" s="65">
        <v>45111</v>
      </c>
      <c r="B8" s="66" t="s">
        <v>2</v>
      </c>
      <c r="C8" s="66" t="s">
        <v>73</v>
      </c>
      <c r="D8" s="66" t="s">
        <v>14</v>
      </c>
      <c r="E8" s="67">
        <v>3</v>
      </c>
      <c r="F8" s="68">
        <v>3</v>
      </c>
      <c r="G8" s="93">
        <v>89</v>
      </c>
      <c r="H8" s="75">
        <v>68</v>
      </c>
      <c r="I8" s="98">
        <f t="shared" si="0"/>
        <v>0.23595505617977527</v>
      </c>
      <c r="J8" s="70"/>
      <c r="K8" s="70"/>
    </row>
    <row r="9" spans="1:11" x14ac:dyDescent="0.2">
      <c r="A9" s="65">
        <v>45111</v>
      </c>
      <c r="B9" s="66" t="s">
        <v>2</v>
      </c>
      <c r="C9" s="66" t="s">
        <v>73</v>
      </c>
      <c r="D9" s="66" t="s">
        <v>15</v>
      </c>
      <c r="E9" s="67">
        <v>7</v>
      </c>
      <c r="F9" s="68">
        <v>6</v>
      </c>
      <c r="G9" s="93">
        <v>91</v>
      </c>
      <c r="H9" s="100">
        <v>62</v>
      </c>
      <c r="I9" s="98">
        <f t="shared" si="0"/>
        <v>0.31868131868131866</v>
      </c>
      <c r="J9" s="68">
        <v>1</v>
      </c>
      <c r="K9" s="68">
        <v>4</v>
      </c>
    </row>
    <row r="10" spans="1:11" x14ac:dyDescent="0.2">
      <c r="A10" s="65">
        <v>45111</v>
      </c>
      <c r="B10" s="66" t="s">
        <v>2</v>
      </c>
      <c r="C10" s="66" t="s">
        <v>73</v>
      </c>
      <c r="D10" s="66" t="s">
        <v>16</v>
      </c>
      <c r="E10" s="67">
        <v>1</v>
      </c>
      <c r="F10" s="68">
        <v>1</v>
      </c>
      <c r="G10" s="93">
        <v>12</v>
      </c>
      <c r="H10" s="102" t="s">
        <v>88</v>
      </c>
      <c r="I10" s="102" t="s">
        <v>88</v>
      </c>
      <c r="J10" s="70"/>
      <c r="K10" s="70"/>
    </row>
    <row r="11" spans="1:11" x14ac:dyDescent="0.2">
      <c r="A11" s="65">
        <v>45111</v>
      </c>
      <c r="B11" s="66" t="s">
        <v>2</v>
      </c>
      <c r="C11" s="66" t="s">
        <v>73</v>
      </c>
      <c r="D11" s="66" t="s">
        <v>54</v>
      </c>
      <c r="E11" s="67">
        <v>6</v>
      </c>
      <c r="F11" s="68">
        <v>4</v>
      </c>
      <c r="G11" s="93">
        <v>61</v>
      </c>
      <c r="H11" s="100">
        <v>55</v>
      </c>
      <c r="I11" s="98">
        <f t="shared" si="0"/>
        <v>9.8360655737704916E-2</v>
      </c>
      <c r="J11" s="68">
        <v>2</v>
      </c>
      <c r="K11" s="68">
        <v>16</v>
      </c>
    </row>
    <row r="12" spans="1:11" x14ac:dyDescent="0.2">
      <c r="A12" s="65">
        <v>45111</v>
      </c>
      <c r="B12" s="66" t="s">
        <v>2</v>
      </c>
      <c r="C12" s="66" t="s">
        <v>73</v>
      </c>
      <c r="D12" s="66" t="s">
        <v>55</v>
      </c>
      <c r="E12" s="67">
        <v>2</v>
      </c>
      <c r="F12" s="68">
        <v>2</v>
      </c>
      <c r="G12" s="93">
        <v>35</v>
      </c>
      <c r="H12" s="102" t="s">
        <v>88</v>
      </c>
      <c r="I12" s="102" t="s">
        <v>88</v>
      </c>
      <c r="J12" s="70"/>
      <c r="K12" s="70"/>
    </row>
    <row r="13" spans="1:11" x14ac:dyDescent="0.2">
      <c r="A13" s="65">
        <v>45111</v>
      </c>
      <c r="B13" s="66" t="s">
        <v>2</v>
      </c>
      <c r="C13" s="66" t="s">
        <v>73</v>
      </c>
      <c r="D13" s="66" t="s">
        <v>101</v>
      </c>
      <c r="E13" s="67">
        <v>4</v>
      </c>
      <c r="F13" s="68">
        <v>1</v>
      </c>
      <c r="G13" s="93">
        <v>13</v>
      </c>
      <c r="H13" s="102" t="s">
        <v>88</v>
      </c>
      <c r="I13" s="102" t="s">
        <v>88</v>
      </c>
      <c r="J13" s="68">
        <v>3</v>
      </c>
      <c r="K13" s="68">
        <v>81</v>
      </c>
    </row>
    <row r="14" spans="1:11" x14ac:dyDescent="0.2">
      <c r="A14" s="65"/>
      <c r="B14" s="66"/>
      <c r="C14" s="66"/>
      <c r="D14" s="66"/>
      <c r="E14" s="67"/>
      <c r="F14" s="68"/>
      <c r="G14" s="93"/>
      <c r="H14" s="68"/>
      <c r="I14" s="69"/>
      <c r="J14" s="68"/>
      <c r="K14" s="68"/>
    </row>
    <row r="15" spans="1:11" x14ac:dyDescent="0.2">
      <c r="A15" s="65">
        <v>45111</v>
      </c>
      <c r="B15" s="66" t="s">
        <v>3</v>
      </c>
      <c r="C15" s="66" t="s">
        <v>74</v>
      </c>
      <c r="D15" s="66" t="s">
        <v>1</v>
      </c>
      <c r="E15" s="67">
        <v>12</v>
      </c>
      <c r="F15" s="68">
        <v>12</v>
      </c>
      <c r="G15" s="93">
        <v>104</v>
      </c>
      <c r="H15" s="68">
        <v>30</v>
      </c>
      <c r="I15" s="98">
        <f>(G15-H15)/G15</f>
        <v>0.71153846153846156</v>
      </c>
      <c r="J15" s="68"/>
      <c r="K15" s="68"/>
    </row>
    <row r="16" spans="1:11" x14ac:dyDescent="0.2">
      <c r="A16" s="65">
        <v>45111</v>
      </c>
      <c r="B16" s="66" t="s">
        <v>3</v>
      </c>
      <c r="C16" s="66" t="s">
        <v>74</v>
      </c>
      <c r="D16" s="66" t="s">
        <v>12</v>
      </c>
      <c r="E16" s="67">
        <v>8</v>
      </c>
      <c r="F16" s="68">
        <v>8</v>
      </c>
      <c r="G16" s="93">
        <v>129</v>
      </c>
      <c r="H16" s="68">
        <v>31</v>
      </c>
      <c r="I16" s="98">
        <f t="shared" ref="I16:I23" si="1">(G16-H16)/G16</f>
        <v>0.75968992248062017</v>
      </c>
      <c r="J16" s="70"/>
      <c r="K16" s="70"/>
    </row>
    <row r="17" spans="1:11" x14ac:dyDescent="0.2">
      <c r="A17" s="65">
        <v>45111</v>
      </c>
      <c r="B17" s="66" t="s">
        <v>3</v>
      </c>
      <c r="C17" s="66" t="s">
        <v>74</v>
      </c>
      <c r="D17" s="66" t="s">
        <v>13</v>
      </c>
      <c r="E17" s="67">
        <v>8</v>
      </c>
      <c r="F17" s="68">
        <v>8</v>
      </c>
      <c r="G17" s="93">
        <v>116</v>
      </c>
      <c r="H17" s="68">
        <v>14</v>
      </c>
      <c r="I17" s="98">
        <f t="shared" si="1"/>
        <v>0.87931034482758619</v>
      </c>
      <c r="J17" s="68"/>
      <c r="K17" s="68"/>
    </row>
    <row r="18" spans="1:11" x14ac:dyDescent="0.2">
      <c r="A18" s="65">
        <v>45111</v>
      </c>
      <c r="B18" s="66" t="s">
        <v>3</v>
      </c>
      <c r="C18" s="66" t="s">
        <v>74</v>
      </c>
      <c r="D18" s="66" t="s">
        <v>14</v>
      </c>
      <c r="E18" s="67">
        <v>10</v>
      </c>
      <c r="F18" s="68">
        <v>10</v>
      </c>
      <c r="G18" s="93">
        <v>92</v>
      </c>
      <c r="H18" s="68">
        <v>16</v>
      </c>
      <c r="I18" s="98">
        <f t="shared" si="1"/>
        <v>0.82608695652173914</v>
      </c>
      <c r="J18" s="68"/>
      <c r="K18" s="68"/>
    </row>
    <row r="19" spans="1:11" x14ac:dyDescent="0.2">
      <c r="A19" s="65">
        <v>45111</v>
      </c>
      <c r="B19" s="66" t="s">
        <v>3</v>
      </c>
      <c r="C19" s="66" t="s">
        <v>74</v>
      </c>
      <c r="D19" s="66" t="s">
        <v>15</v>
      </c>
      <c r="E19" s="67">
        <v>13</v>
      </c>
      <c r="F19" s="68">
        <v>10</v>
      </c>
      <c r="G19" s="93">
        <v>124</v>
      </c>
      <c r="H19" s="68">
        <v>33</v>
      </c>
      <c r="I19" s="98">
        <f t="shared" si="1"/>
        <v>0.7338709677419355</v>
      </c>
      <c r="J19" s="68">
        <v>3</v>
      </c>
      <c r="K19" s="68">
        <v>25</v>
      </c>
    </row>
    <row r="20" spans="1:11" x14ac:dyDescent="0.2">
      <c r="A20" s="65">
        <v>45111</v>
      </c>
      <c r="B20" s="66" t="s">
        <v>3</v>
      </c>
      <c r="C20" s="66" t="s">
        <v>74</v>
      </c>
      <c r="D20" s="66" t="s">
        <v>16</v>
      </c>
      <c r="E20" s="67">
        <v>13</v>
      </c>
      <c r="F20" s="68">
        <v>13</v>
      </c>
      <c r="G20" s="93">
        <v>178</v>
      </c>
      <c r="H20" s="68">
        <v>74</v>
      </c>
      <c r="I20" s="98">
        <f t="shared" si="1"/>
        <v>0.5842696629213483</v>
      </c>
      <c r="J20" s="68"/>
      <c r="K20" s="68"/>
    </row>
    <row r="21" spans="1:11" x14ac:dyDescent="0.2">
      <c r="A21" s="65">
        <v>45111</v>
      </c>
      <c r="B21" s="66" t="s">
        <v>3</v>
      </c>
      <c r="C21" s="66" t="s">
        <v>74</v>
      </c>
      <c r="D21" s="66" t="s">
        <v>54</v>
      </c>
      <c r="E21" s="67">
        <v>7</v>
      </c>
      <c r="F21" s="68">
        <v>6</v>
      </c>
      <c r="G21" s="93">
        <v>63</v>
      </c>
      <c r="H21" s="68">
        <v>27</v>
      </c>
      <c r="I21" s="98">
        <f t="shared" si="1"/>
        <v>0.5714285714285714</v>
      </c>
      <c r="J21" s="68">
        <v>1</v>
      </c>
      <c r="K21" s="68">
        <v>4</v>
      </c>
    </row>
    <row r="22" spans="1:11" x14ac:dyDescent="0.2">
      <c r="A22" s="65">
        <v>45111</v>
      </c>
      <c r="B22" s="66" t="s">
        <v>3</v>
      </c>
      <c r="C22" s="66" t="s">
        <v>74</v>
      </c>
      <c r="D22" s="66" t="s">
        <v>55</v>
      </c>
      <c r="E22" s="67">
        <v>8</v>
      </c>
      <c r="F22" s="68">
        <v>5</v>
      </c>
      <c r="G22" s="93">
        <v>51</v>
      </c>
      <c r="H22" s="101">
        <v>47</v>
      </c>
      <c r="I22" s="98">
        <f t="shared" si="1"/>
        <v>7.8431372549019607E-2</v>
      </c>
      <c r="J22" s="68">
        <v>3</v>
      </c>
      <c r="K22" s="68">
        <v>43</v>
      </c>
    </row>
    <row r="23" spans="1:11" x14ac:dyDescent="0.2">
      <c r="A23" s="65">
        <v>45111</v>
      </c>
      <c r="B23" s="66" t="s">
        <v>3</v>
      </c>
      <c r="C23" s="66" t="s">
        <v>74</v>
      </c>
      <c r="D23" s="66" t="s">
        <v>101</v>
      </c>
      <c r="E23" s="67">
        <v>14</v>
      </c>
      <c r="F23" s="68">
        <v>7</v>
      </c>
      <c r="G23" s="93">
        <v>149</v>
      </c>
      <c r="H23" s="101">
        <v>143</v>
      </c>
      <c r="I23" s="98">
        <f t="shared" si="1"/>
        <v>4.0268456375838924E-2</v>
      </c>
      <c r="J23" s="68">
        <v>7</v>
      </c>
      <c r="K23" s="68">
        <v>109</v>
      </c>
    </row>
    <row r="24" spans="1:11" x14ac:dyDescent="0.2">
      <c r="A24" s="65"/>
      <c r="B24" s="66"/>
      <c r="C24" s="66"/>
      <c r="D24" s="66"/>
      <c r="E24" s="67"/>
      <c r="F24" s="68"/>
      <c r="G24" s="93"/>
      <c r="H24" s="73"/>
      <c r="I24" s="74"/>
      <c r="J24" s="68"/>
      <c r="K24" s="68"/>
    </row>
    <row r="25" spans="1:11" x14ac:dyDescent="0.2">
      <c r="A25" s="65">
        <v>45111</v>
      </c>
      <c r="B25" s="66" t="s">
        <v>4</v>
      </c>
      <c r="C25" s="66" t="s">
        <v>76</v>
      </c>
      <c r="D25" s="66" t="s">
        <v>1</v>
      </c>
      <c r="E25" s="67">
        <v>39</v>
      </c>
      <c r="F25" s="68">
        <v>36</v>
      </c>
      <c r="G25" s="93">
        <v>551</v>
      </c>
      <c r="H25" s="68">
        <v>82</v>
      </c>
      <c r="I25" s="98">
        <f>(G25-H25)/G25</f>
        <v>0.85117967332123412</v>
      </c>
      <c r="J25" s="68"/>
      <c r="K25" s="68"/>
    </row>
    <row r="26" spans="1:11" x14ac:dyDescent="0.2">
      <c r="A26" s="65">
        <v>45111</v>
      </c>
      <c r="B26" s="66" t="s">
        <v>4</v>
      </c>
      <c r="C26" s="66" t="s">
        <v>76</v>
      </c>
      <c r="D26" s="66" t="s">
        <v>12</v>
      </c>
      <c r="E26" s="67">
        <v>48</v>
      </c>
      <c r="F26" s="68">
        <v>41</v>
      </c>
      <c r="G26" s="93">
        <v>612</v>
      </c>
      <c r="H26" s="68">
        <v>99</v>
      </c>
      <c r="I26" s="98">
        <f t="shared" ref="I26:I33" si="2">(G26-H26)/G26</f>
        <v>0.83823529411764708</v>
      </c>
      <c r="J26" s="70"/>
      <c r="K26" s="70"/>
    </row>
    <row r="27" spans="1:11" x14ac:dyDescent="0.2">
      <c r="A27" s="65">
        <v>45111</v>
      </c>
      <c r="B27" s="66" t="s">
        <v>4</v>
      </c>
      <c r="C27" s="66" t="s">
        <v>76</v>
      </c>
      <c r="D27" s="66" t="s">
        <v>13</v>
      </c>
      <c r="E27" s="67">
        <v>48</v>
      </c>
      <c r="F27" s="68">
        <v>43</v>
      </c>
      <c r="G27" s="93">
        <v>679</v>
      </c>
      <c r="H27" s="68">
        <v>154</v>
      </c>
      <c r="I27" s="98">
        <f t="shared" si="2"/>
        <v>0.77319587628865982</v>
      </c>
      <c r="J27" s="70">
        <v>2</v>
      </c>
      <c r="K27" s="70">
        <v>40</v>
      </c>
    </row>
    <row r="28" spans="1:11" x14ac:dyDescent="0.2">
      <c r="A28" s="65">
        <v>45111</v>
      </c>
      <c r="B28" s="66" t="s">
        <v>4</v>
      </c>
      <c r="C28" s="66" t="s">
        <v>76</v>
      </c>
      <c r="D28" s="66" t="s">
        <v>14</v>
      </c>
      <c r="E28" s="67">
        <v>49</v>
      </c>
      <c r="F28" s="68">
        <v>38</v>
      </c>
      <c r="G28" s="93">
        <v>697</v>
      </c>
      <c r="H28" s="68">
        <v>143</v>
      </c>
      <c r="I28" s="98">
        <f t="shared" si="2"/>
        <v>0.79483500717360112</v>
      </c>
      <c r="J28" s="68">
        <v>2</v>
      </c>
      <c r="K28" s="68">
        <v>16</v>
      </c>
    </row>
    <row r="29" spans="1:11" x14ac:dyDescent="0.2">
      <c r="A29" s="65">
        <v>45111</v>
      </c>
      <c r="B29" s="66" t="s">
        <v>4</v>
      </c>
      <c r="C29" s="66" t="s">
        <v>76</v>
      </c>
      <c r="D29" s="66" t="s">
        <v>15</v>
      </c>
      <c r="E29" s="67">
        <v>50</v>
      </c>
      <c r="F29" s="68">
        <v>42</v>
      </c>
      <c r="G29" s="93">
        <v>684</v>
      </c>
      <c r="H29" s="68">
        <v>216</v>
      </c>
      <c r="I29" s="98">
        <f t="shared" si="2"/>
        <v>0.68421052631578949</v>
      </c>
      <c r="J29" s="68">
        <v>2</v>
      </c>
      <c r="K29" s="68">
        <v>70</v>
      </c>
    </row>
    <row r="30" spans="1:11" x14ac:dyDescent="0.2">
      <c r="A30" s="65">
        <v>45111</v>
      </c>
      <c r="B30" s="66" t="s">
        <v>4</v>
      </c>
      <c r="C30" s="66" t="s">
        <v>76</v>
      </c>
      <c r="D30" s="66" t="s">
        <v>16</v>
      </c>
      <c r="E30" s="67">
        <v>46</v>
      </c>
      <c r="F30" s="68">
        <v>37</v>
      </c>
      <c r="G30" s="93">
        <v>508</v>
      </c>
      <c r="H30" s="68">
        <v>236</v>
      </c>
      <c r="I30" s="98">
        <f t="shared" si="2"/>
        <v>0.53543307086614178</v>
      </c>
      <c r="J30" s="68">
        <v>4</v>
      </c>
      <c r="K30" s="68">
        <v>161</v>
      </c>
    </row>
    <row r="31" spans="1:11" x14ac:dyDescent="0.2">
      <c r="A31" s="65">
        <v>45111</v>
      </c>
      <c r="B31" s="66" t="s">
        <v>4</v>
      </c>
      <c r="C31" s="66" t="s">
        <v>76</v>
      </c>
      <c r="D31" s="66" t="s">
        <v>54</v>
      </c>
      <c r="E31" s="67">
        <v>75</v>
      </c>
      <c r="F31" s="68">
        <v>55</v>
      </c>
      <c r="G31" s="93">
        <v>633</v>
      </c>
      <c r="H31" s="68">
        <v>496</v>
      </c>
      <c r="I31" s="98">
        <f t="shared" si="2"/>
        <v>0.21642969984202212</v>
      </c>
      <c r="J31" s="68">
        <v>10</v>
      </c>
      <c r="K31" s="68">
        <v>163</v>
      </c>
    </row>
    <row r="32" spans="1:11" x14ac:dyDescent="0.2">
      <c r="A32" s="65">
        <v>45111</v>
      </c>
      <c r="B32" s="66" t="s">
        <v>4</v>
      </c>
      <c r="C32" s="66" t="s">
        <v>76</v>
      </c>
      <c r="D32" s="66" t="s">
        <v>55</v>
      </c>
      <c r="E32" s="67">
        <v>57</v>
      </c>
      <c r="F32" s="68">
        <v>38</v>
      </c>
      <c r="G32" s="93">
        <v>710</v>
      </c>
      <c r="H32" s="68">
        <v>661</v>
      </c>
      <c r="I32" s="98">
        <f t="shared" si="2"/>
        <v>6.9014084507042259E-2</v>
      </c>
      <c r="J32" s="68">
        <v>19</v>
      </c>
      <c r="K32" s="68">
        <v>169</v>
      </c>
    </row>
    <row r="33" spans="1:11" x14ac:dyDescent="0.2">
      <c r="A33" s="65">
        <v>45111</v>
      </c>
      <c r="B33" s="66" t="s">
        <v>4</v>
      </c>
      <c r="C33" s="66" t="s">
        <v>76</v>
      </c>
      <c r="D33" s="66" t="s">
        <v>101</v>
      </c>
      <c r="E33" s="67">
        <v>70</v>
      </c>
      <c r="F33" s="68">
        <v>18</v>
      </c>
      <c r="G33" s="93">
        <v>283</v>
      </c>
      <c r="H33" s="68">
        <v>281</v>
      </c>
      <c r="I33" s="98">
        <f t="shared" si="2"/>
        <v>7.0671378091872791E-3</v>
      </c>
      <c r="J33" s="68">
        <v>47</v>
      </c>
      <c r="K33" s="68">
        <v>695</v>
      </c>
    </row>
    <row r="34" spans="1:11" x14ac:dyDescent="0.2">
      <c r="A34" s="65"/>
      <c r="B34" s="66"/>
      <c r="C34" s="66"/>
      <c r="D34" s="66"/>
      <c r="E34" s="67"/>
      <c r="F34" s="68"/>
      <c r="G34" s="93"/>
      <c r="H34" s="68"/>
      <c r="I34" s="69"/>
      <c r="J34" s="68"/>
      <c r="K34" s="68"/>
    </row>
    <row r="35" spans="1:11" x14ac:dyDescent="0.2">
      <c r="A35" s="65">
        <v>45111</v>
      </c>
      <c r="B35" s="66" t="s">
        <v>5</v>
      </c>
      <c r="C35" s="66" t="s">
        <v>77</v>
      </c>
      <c r="D35" s="66" t="s">
        <v>1</v>
      </c>
      <c r="E35" s="67">
        <v>5</v>
      </c>
      <c r="F35" s="68">
        <v>5</v>
      </c>
      <c r="G35" s="93">
        <v>40</v>
      </c>
      <c r="H35" s="68">
        <v>17</v>
      </c>
      <c r="I35" s="98">
        <f>(G35-H35)/G35</f>
        <v>0.57499999999999996</v>
      </c>
      <c r="J35" s="68"/>
      <c r="K35" s="68"/>
    </row>
    <row r="36" spans="1:11" x14ac:dyDescent="0.2">
      <c r="A36" s="65">
        <v>45111</v>
      </c>
      <c r="B36" s="66" t="s">
        <v>5</v>
      </c>
      <c r="C36" s="66" t="s">
        <v>77</v>
      </c>
      <c r="D36" s="66" t="s">
        <v>12</v>
      </c>
      <c r="E36" s="67">
        <v>2</v>
      </c>
      <c r="F36" s="68">
        <v>2</v>
      </c>
      <c r="G36" s="93">
        <v>15</v>
      </c>
      <c r="H36" s="102" t="s">
        <v>88</v>
      </c>
      <c r="I36" s="102" t="s">
        <v>88</v>
      </c>
      <c r="J36" s="68"/>
      <c r="K36" s="68"/>
    </row>
    <row r="37" spans="1:11" x14ac:dyDescent="0.2">
      <c r="A37" s="65">
        <v>45111</v>
      </c>
      <c r="B37" s="66" t="s">
        <v>5</v>
      </c>
      <c r="C37" s="66" t="s">
        <v>77</v>
      </c>
      <c r="D37" s="66" t="s">
        <v>13</v>
      </c>
      <c r="E37" s="67">
        <v>4</v>
      </c>
      <c r="F37" s="68">
        <v>4</v>
      </c>
      <c r="G37" s="93">
        <v>42</v>
      </c>
      <c r="H37" s="68">
        <v>11</v>
      </c>
      <c r="I37" s="98">
        <f t="shared" ref="I36:I43" si="3">(G37-H37)/G37</f>
        <v>0.73809523809523814</v>
      </c>
      <c r="J37" s="68"/>
      <c r="K37" s="68"/>
    </row>
    <row r="38" spans="1:11" x14ac:dyDescent="0.2">
      <c r="A38" s="65">
        <v>45111</v>
      </c>
      <c r="B38" s="66" t="s">
        <v>5</v>
      </c>
      <c r="C38" s="66" t="s">
        <v>77</v>
      </c>
      <c r="D38" s="66" t="s">
        <v>14</v>
      </c>
      <c r="E38" s="67">
        <v>4</v>
      </c>
      <c r="F38" s="68">
        <v>4</v>
      </c>
      <c r="G38" s="93">
        <v>34</v>
      </c>
      <c r="H38" s="68">
        <v>9</v>
      </c>
      <c r="I38" s="98">
        <f t="shared" si="3"/>
        <v>0.73529411764705888</v>
      </c>
      <c r="J38" s="68"/>
      <c r="K38" s="68"/>
    </row>
    <row r="39" spans="1:11" x14ac:dyDescent="0.2">
      <c r="A39" s="65">
        <v>45111</v>
      </c>
      <c r="B39" s="66" t="s">
        <v>5</v>
      </c>
      <c r="C39" s="66" t="s">
        <v>77</v>
      </c>
      <c r="D39" s="66" t="s">
        <v>15</v>
      </c>
      <c r="E39" s="67">
        <v>6</v>
      </c>
      <c r="F39" s="68">
        <v>6</v>
      </c>
      <c r="G39" s="93">
        <v>62</v>
      </c>
      <c r="H39" s="68">
        <v>25</v>
      </c>
      <c r="I39" s="98">
        <f t="shared" si="3"/>
        <v>0.59677419354838712</v>
      </c>
      <c r="J39" s="70"/>
      <c r="K39" s="70"/>
    </row>
    <row r="40" spans="1:11" x14ac:dyDescent="0.2">
      <c r="A40" s="65">
        <v>45111</v>
      </c>
      <c r="B40" s="66" t="s">
        <v>5</v>
      </c>
      <c r="C40" s="66" t="s">
        <v>77</v>
      </c>
      <c r="D40" s="66" t="s">
        <v>16</v>
      </c>
      <c r="E40" s="67">
        <v>8</v>
      </c>
      <c r="F40" s="68">
        <v>8</v>
      </c>
      <c r="G40" s="93">
        <v>80</v>
      </c>
      <c r="H40" s="68">
        <v>46</v>
      </c>
      <c r="I40" s="98">
        <f t="shared" si="3"/>
        <v>0.42499999999999999</v>
      </c>
      <c r="J40" s="70"/>
      <c r="K40" s="70"/>
    </row>
    <row r="41" spans="1:11" x14ac:dyDescent="0.2">
      <c r="A41" s="65">
        <v>45111</v>
      </c>
      <c r="B41" s="66" t="s">
        <v>5</v>
      </c>
      <c r="C41" s="66" t="s">
        <v>77</v>
      </c>
      <c r="D41" s="66" t="s">
        <v>54</v>
      </c>
      <c r="E41" s="67">
        <v>8</v>
      </c>
      <c r="F41" s="68">
        <v>8</v>
      </c>
      <c r="G41" s="93">
        <v>67</v>
      </c>
      <c r="H41" s="101">
        <v>59</v>
      </c>
      <c r="I41" s="98">
        <f t="shared" si="3"/>
        <v>0.11940298507462686</v>
      </c>
      <c r="J41" s="70"/>
      <c r="K41" s="70"/>
    </row>
    <row r="42" spans="1:11" x14ac:dyDescent="0.2">
      <c r="A42" s="65">
        <v>45111</v>
      </c>
      <c r="B42" s="66" t="s">
        <v>5</v>
      </c>
      <c r="C42" s="66" t="s">
        <v>77</v>
      </c>
      <c r="D42" s="66" t="s">
        <v>55</v>
      </c>
      <c r="E42" s="67">
        <v>1</v>
      </c>
      <c r="F42" s="68">
        <v>1</v>
      </c>
      <c r="G42" s="93">
        <v>17</v>
      </c>
      <c r="H42" s="102" t="s">
        <v>88</v>
      </c>
      <c r="I42" s="102" t="s">
        <v>88</v>
      </c>
      <c r="J42" s="68"/>
      <c r="K42" s="68"/>
    </row>
    <row r="43" spans="1:11" x14ac:dyDescent="0.2">
      <c r="A43" s="65">
        <v>45111</v>
      </c>
      <c r="B43" s="66" t="s">
        <v>5</v>
      </c>
      <c r="C43" s="66" t="s">
        <v>77</v>
      </c>
      <c r="D43" s="66" t="s">
        <v>101</v>
      </c>
      <c r="E43" s="67">
        <v>5</v>
      </c>
      <c r="F43" s="68">
        <v>1</v>
      </c>
      <c r="G43" s="93">
        <v>6</v>
      </c>
      <c r="H43" s="102" t="s">
        <v>88</v>
      </c>
      <c r="I43" s="102" t="s">
        <v>88</v>
      </c>
      <c r="J43" s="68">
        <v>4</v>
      </c>
      <c r="K43" s="68">
        <v>70</v>
      </c>
    </row>
    <row r="44" spans="1:11" x14ac:dyDescent="0.2">
      <c r="A44" s="65"/>
      <c r="B44" s="66"/>
      <c r="C44" s="66"/>
      <c r="D44" s="66"/>
      <c r="E44" s="67"/>
      <c r="F44" s="68"/>
      <c r="G44" s="93"/>
      <c r="H44" s="68"/>
      <c r="I44" s="69"/>
      <c r="J44" s="68"/>
      <c r="K44" s="68"/>
    </row>
    <row r="45" spans="1:11" x14ac:dyDescent="0.2">
      <c r="A45" s="65">
        <v>45111</v>
      </c>
      <c r="B45" s="66" t="s">
        <v>6</v>
      </c>
      <c r="C45" s="66" t="s">
        <v>78</v>
      </c>
      <c r="D45" s="66" t="s">
        <v>1</v>
      </c>
      <c r="E45" s="67">
        <v>57</v>
      </c>
      <c r="F45" s="68">
        <v>54</v>
      </c>
      <c r="G45" s="93">
        <v>632</v>
      </c>
      <c r="H45" s="75">
        <v>112</v>
      </c>
      <c r="I45" s="98">
        <f>(G45-H45)/G45</f>
        <v>0.82278481012658233</v>
      </c>
      <c r="J45" s="68"/>
      <c r="K45" s="68"/>
    </row>
    <row r="46" spans="1:11" x14ac:dyDescent="0.2">
      <c r="A46" s="65">
        <v>45111</v>
      </c>
      <c r="B46" s="66" t="s">
        <v>6</v>
      </c>
      <c r="C46" s="66" t="s">
        <v>78</v>
      </c>
      <c r="D46" s="66" t="s">
        <v>12</v>
      </c>
      <c r="E46" s="67">
        <v>38</v>
      </c>
      <c r="F46" s="68">
        <v>36</v>
      </c>
      <c r="G46" s="93">
        <v>491</v>
      </c>
      <c r="H46" s="75">
        <v>102</v>
      </c>
      <c r="I46" s="98">
        <f t="shared" ref="I46:I53" si="4">(G46-H46)/G46</f>
        <v>0.79226069246435848</v>
      </c>
      <c r="J46" s="68">
        <v>1</v>
      </c>
      <c r="K46" s="68">
        <v>20</v>
      </c>
    </row>
    <row r="47" spans="1:11" x14ac:dyDescent="0.2">
      <c r="A47" s="65">
        <v>45111</v>
      </c>
      <c r="B47" s="66" t="s">
        <v>6</v>
      </c>
      <c r="C47" s="66" t="s">
        <v>78</v>
      </c>
      <c r="D47" s="66" t="s">
        <v>13</v>
      </c>
      <c r="E47" s="67">
        <v>38</v>
      </c>
      <c r="F47" s="68">
        <v>37</v>
      </c>
      <c r="G47" s="93">
        <v>877</v>
      </c>
      <c r="H47" s="68">
        <v>173</v>
      </c>
      <c r="I47" s="98">
        <f t="shared" si="4"/>
        <v>0.80273660205245156</v>
      </c>
      <c r="J47" s="70"/>
      <c r="K47" s="70"/>
    </row>
    <row r="48" spans="1:11" x14ac:dyDescent="0.2">
      <c r="A48" s="65">
        <v>45111</v>
      </c>
      <c r="B48" s="66" t="s">
        <v>6</v>
      </c>
      <c r="C48" s="66" t="s">
        <v>78</v>
      </c>
      <c r="D48" s="66" t="s">
        <v>14</v>
      </c>
      <c r="E48" s="67">
        <v>37</v>
      </c>
      <c r="F48" s="68">
        <v>35</v>
      </c>
      <c r="G48" s="93">
        <v>740</v>
      </c>
      <c r="H48" s="68">
        <v>155</v>
      </c>
      <c r="I48" s="98">
        <f t="shared" si="4"/>
        <v>0.79054054054054057</v>
      </c>
      <c r="J48" s="68">
        <v>1</v>
      </c>
      <c r="K48" s="68">
        <v>15</v>
      </c>
    </row>
    <row r="49" spans="1:11" x14ac:dyDescent="0.2">
      <c r="A49" s="65">
        <v>45111</v>
      </c>
      <c r="B49" s="66" t="s">
        <v>6</v>
      </c>
      <c r="C49" s="66" t="s">
        <v>78</v>
      </c>
      <c r="D49" s="66" t="s">
        <v>15</v>
      </c>
      <c r="E49" s="67">
        <v>51</v>
      </c>
      <c r="F49" s="68">
        <v>41</v>
      </c>
      <c r="G49" s="93">
        <v>623</v>
      </c>
      <c r="H49" s="68">
        <v>241</v>
      </c>
      <c r="I49" s="98">
        <f t="shared" si="4"/>
        <v>0.6131621187800963</v>
      </c>
      <c r="J49" s="68">
        <v>7</v>
      </c>
      <c r="K49" s="68">
        <v>104</v>
      </c>
    </row>
    <row r="50" spans="1:11" x14ac:dyDescent="0.2">
      <c r="A50" s="65">
        <v>45111</v>
      </c>
      <c r="B50" s="66" t="s">
        <v>6</v>
      </c>
      <c r="C50" s="66" t="s">
        <v>78</v>
      </c>
      <c r="D50" s="66" t="s">
        <v>16</v>
      </c>
      <c r="E50" s="67">
        <v>50</v>
      </c>
      <c r="F50" s="68">
        <v>42</v>
      </c>
      <c r="G50" s="93">
        <v>637</v>
      </c>
      <c r="H50" s="68">
        <v>276</v>
      </c>
      <c r="I50" s="98">
        <f t="shared" si="4"/>
        <v>0.56671899529042391</v>
      </c>
      <c r="J50" s="68">
        <v>7</v>
      </c>
      <c r="K50" s="68">
        <v>55</v>
      </c>
    </row>
    <row r="51" spans="1:11" x14ac:dyDescent="0.2">
      <c r="A51" s="65">
        <v>45111</v>
      </c>
      <c r="B51" s="66" t="s">
        <v>6</v>
      </c>
      <c r="C51" s="66" t="s">
        <v>78</v>
      </c>
      <c r="D51" s="66" t="s">
        <v>54</v>
      </c>
      <c r="E51" s="67">
        <v>53</v>
      </c>
      <c r="F51" s="68">
        <v>40</v>
      </c>
      <c r="G51" s="93">
        <v>625</v>
      </c>
      <c r="H51" s="68">
        <v>463</v>
      </c>
      <c r="I51" s="98">
        <f t="shared" si="4"/>
        <v>0.25919999999999999</v>
      </c>
      <c r="J51" s="68">
        <v>12</v>
      </c>
      <c r="K51" s="68">
        <v>174</v>
      </c>
    </row>
    <row r="52" spans="1:11" x14ac:dyDescent="0.2">
      <c r="A52" s="65">
        <v>45111</v>
      </c>
      <c r="B52" s="66" t="s">
        <v>6</v>
      </c>
      <c r="C52" s="66" t="s">
        <v>78</v>
      </c>
      <c r="D52" s="66" t="s">
        <v>55</v>
      </c>
      <c r="E52" s="67">
        <v>48</v>
      </c>
      <c r="F52" s="68">
        <v>31</v>
      </c>
      <c r="G52" s="93">
        <v>623</v>
      </c>
      <c r="H52" s="68">
        <v>583</v>
      </c>
      <c r="I52" s="98">
        <f t="shared" si="4"/>
        <v>6.4205457463884424E-2</v>
      </c>
      <c r="J52" s="68">
        <v>16</v>
      </c>
      <c r="K52" s="68">
        <v>135</v>
      </c>
    </row>
    <row r="53" spans="1:11" x14ac:dyDescent="0.2">
      <c r="A53" s="65">
        <v>45111</v>
      </c>
      <c r="B53" s="66" t="s">
        <v>6</v>
      </c>
      <c r="C53" s="66" t="s">
        <v>78</v>
      </c>
      <c r="D53" s="66" t="s">
        <v>101</v>
      </c>
      <c r="E53" s="67">
        <v>59</v>
      </c>
      <c r="F53" s="68">
        <v>19</v>
      </c>
      <c r="G53" s="93">
        <v>310</v>
      </c>
      <c r="H53" s="101">
        <v>297</v>
      </c>
      <c r="I53" s="98">
        <f t="shared" si="4"/>
        <v>4.1935483870967745E-2</v>
      </c>
      <c r="J53" s="68">
        <v>38</v>
      </c>
      <c r="K53" s="68">
        <v>370</v>
      </c>
    </row>
    <row r="54" spans="1:11" x14ac:dyDescent="0.2">
      <c r="A54" s="65"/>
      <c r="B54" s="66"/>
      <c r="C54" s="66"/>
      <c r="D54" s="66"/>
      <c r="E54" s="67"/>
      <c r="F54" s="68"/>
      <c r="G54" s="93"/>
      <c r="H54" s="68"/>
      <c r="I54" s="69"/>
      <c r="J54" s="68"/>
      <c r="K54" s="68"/>
    </row>
    <row r="55" spans="1:11" x14ac:dyDescent="0.2">
      <c r="A55" s="65">
        <v>45111</v>
      </c>
      <c r="B55" s="66" t="s">
        <v>7</v>
      </c>
      <c r="C55" s="66" t="s">
        <v>79</v>
      </c>
      <c r="D55" s="66" t="s">
        <v>1</v>
      </c>
      <c r="E55" s="67">
        <v>27</v>
      </c>
      <c r="F55" s="68">
        <v>27</v>
      </c>
      <c r="G55" s="93">
        <v>421</v>
      </c>
      <c r="H55" s="75">
        <v>68</v>
      </c>
      <c r="I55" s="98">
        <f>(G55-H55)/G55</f>
        <v>0.83847980997624705</v>
      </c>
      <c r="J55" s="68"/>
      <c r="K55" s="68"/>
    </row>
    <row r="56" spans="1:11" x14ac:dyDescent="0.2">
      <c r="A56" s="65">
        <v>45111</v>
      </c>
      <c r="B56" s="66" t="s">
        <v>7</v>
      </c>
      <c r="C56" s="66" t="s">
        <v>79</v>
      </c>
      <c r="D56" s="66" t="s">
        <v>12</v>
      </c>
      <c r="E56" s="67">
        <v>14</v>
      </c>
      <c r="F56" s="68">
        <v>14</v>
      </c>
      <c r="G56" s="93">
        <v>341</v>
      </c>
      <c r="H56" s="68">
        <v>72</v>
      </c>
      <c r="I56" s="98">
        <f t="shared" ref="I56:I63" si="5">(G56-H56)/G56</f>
        <v>0.78885630498533721</v>
      </c>
      <c r="J56" s="68"/>
      <c r="K56" s="68"/>
    </row>
    <row r="57" spans="1:11" x14ac:dyDescent="0.2">
      <c r="A57" s="65">
        <v>45111</v>
      </c>
      <c r="B57" s="66" t="s">
        <v>7</v>
      </c>
      <c r="C57" s="66" t="s">
        <v>79</v>
      </c>
      <c r="D57" s="66" t="s">
        <v>13</v>
      </c>
      <c r="E57" s="67">
        <v>19</v>
      </c>
      <c r="F57" s="68">
        <v>19</v>
      </c>
      <c r="G57" s="93">
        <v>257</v>
      </c>
      <c r="H57" s="68">
        <v>66</v>
      </c>
      <c r="I57" s="98">
        <f t="shared" si="5"/>
        <v>0.74319066147859925</v>
      </c>
      <c r="J57" s="70"/>
      <c r="K57" s="70"/>
    </row>
    <row r="58" spans="1:11" x14ac:dyDescent="0.2">
      <c r="A58" s="65">
        <v>45111</v>
      </c>
      <c r="B58" s="66" t="s">
        <v>7</v>
      </c>
      <c r="C58" s="66" t="s">
        <v>79</v>
      </c>
      <c r="D58" s="66" t="s">
        <v>14</v>
      </c>
      <c r="E58" s="67">
        <v>18</v>
      </c>
      <c r="F58" s="68">
        <v>17</v>
      </c>
      <c r="G58" s="93">
        <v>257</v>
      </c>
      <c r="H58" s="68">
        <v>91</v>
      </c>
      <c r="I58" s="98">
        <f t="shared" si="5"/>
        <v>0.64591439688715957</v>
      </c>
      <c r="J58" s="68">
        <v>1</v>
      </c>
      <c r="K58" s="68">
        <v>3</v>
      </c>
    </row>
    <row r="59" spans="1:11" x14ac:dyDescent="0.2">
      <c r="A59" s="65">
        <v>45111</v>
      </c>
      <c r="B59" s="66" t="s">
        <v>7</v>
      </c>
      <c r="C59" s="66" t="s">
        <v>79</v>
      </c>
      <c r="D59" s="66" t="s">
        <v>15</v>
      </c>
      <c r="E59" s="67">
        <v>24</v>
      </c>
      <c r="F59" s="68">
        <v>18</v>
      </c>
      <c r="G59" s="93">
        <v>332</v>
      </c>
      <c r="H59" s="68">
        <v>145</v>
      </c>
      <c r="I59" s="98">
        <f t="shared" si="5"/>
        <v>0.56325301204819278</v>
      </c>
      <c r="J59" s="68">
        <v>6</v>
      </c>
      <c r="K59" s="68">
        <v>319</v>
      </c>
    </row>
    <row r="60" spans="1:11" x14ac:dyDescent="0.2">
      <c r="A60" s="65">
        <v>45111</v>
      </c>
      <c r="B60" s="66" t="s">
        <v>7</v>
      </c>
      <c r="C60" s="66" t="s">
        <v>79</v>
      </c>
      <c r="D60" s="66" t="s">
        <v>16</v>
      </c>
      <c r="E60" s="67">
        <v>28</v>
      </c>
      <c r="F60" s="68">
        <v>26</v>
      </c>
      <c r="G60" s="93">
        <v>560</v>
      </c>
      <c r="H60" s="68">
        <v>316</v>
      </c>
      <c r="I60" s="98">
        <f t="shared" si="5"/>
        <v>0.43571428571428572</v>
      </c>
      <c r="J60" s="68">
        <v>2</v>
      </c>
      <c r="K60" s="68">
        <v>7</v>
      </c>
    </row>
    <row r="61" spans="1:11" x14ac:dyDescent="0.2">
      <c r="A61" s="65">
        <v>45111</v>
      </c>
      <c r="B61" s="66" t="s">
        <v>7</v>
      </c>
      <c r="C61" s="66" t="s">
        <v>79</v>
      </c>
      <c r="D61" s="66" t="s">
        <v>54</v>
      </c>
      <c r="E61" s="67">
        <v>23</v>
      </c>
      <c r="F61" s="68">
        <v>18</v>
      </c>
      <c r="G61" s="93">
        <v>233</v>
      </c>
      <c r="H61" s="68">
        <v>153</v>
      </c>
      <c r="I61" s="98">
        <f t="shared" si="5"/>
        <v>0.34334763948497854</v>
      </c>
      <c r="J61" s="68">
        <v>4</v>
      </c>
      <c r="K61" s="68">
        <v>82</v>
      </c>
    </row>
    <row r="62" spans="1:11" x14ac:dyDescent="0.2">
      <c r="A62" s="65">
        <v>45111</v>
      </c>
      <c r="B62" s="66" t="s">
        <v>7</v>
      </c>
      <c r="C62" s="66" t="s">
        <v>79</v>
      </c>
      <c r="D62" s="66" t="s">
        <v>55</v>
      </c>
      <c r="E62" s="67">
        <v>17</v>
      </c>
      <c r="F62" s="68">
        <v>10</v>
      </c>
      <c r="G62" s="93">
        <v>77</v>
      </c>
      <c r="H62" s="68">
        <v>72</v>
      </c>
      <c r="I62" s="98">
        <f t="shared" si="5"/>
        <v>6.4935064935064929E-2</v>
      </c>
      <c r="J62" s="68">
        <v>7</v>
      </c>
      <c r="K62" s="68">
        <v>52</v>
      </c>
    </row>
    <row r="63" spans="1:11" x14ac:dyDescent="0.2">
      <c r="A63" s="65">
        <v>45111</v>
      </c>
      <c r="B63" s="66" t="s">
        <v>7</v>
      </c>
      <c r="C63" s="66" t="s">
        <v>79</v>
      </c>
      <c r="D63" s="66" t="s">
        <v>101</v>
      </c>
      <c r="E63" s="67">
        <v>19</v>
      </c>
      <c r="F63" s="68">
        <v>9</v>
      </c>
      <c r="G63" s="93">
        <v>183</v>
      </c>
      <c r="H63" s="101">
        <v>171</v>
      </c>
      <c r="I63" s="98">
        <f t="shared" si="5"/>
        <v>6.5573770491803282E-2</v>
      </c>
      <c r="J63" s="68">
        <v>10</v>
      </c>
      <c r="K63" s="68">
        <v>109</v>
      </c>
    </row>
    <row r="64" spans="1:11" x14ac:dyDescent="0.2">
      <c r="A64" s="65"/>
      <c r="B64" s="66"/>
      <c r="C64" s="66"/>
      <c r="D64" s="66"/>
      <c r="E64" s="67"/>
      <c r="F64" s="68"/>
      <c r="G64" s="93"/>
      <c r="H64" s="68"/>
      <c r="I64" s="69"/>
      <c r="J64" s="68"/>
      <c r="K64" s="68"/>
    </row>
    <row r="65" spans="1:11" x14ac:dyDescent="0.2">
      <c r="A65" s="65">
        <v>45111</v>
      </c>
      <c r="B65" s="66" t="s">
        <v>100</v>
      </c>
      <c r="C65" s="66" t="s">
        <v>75</v>
      </c>
      <c r="D65" s="66" t="s">
        <v>1</v>
      </c>
      <c r="E65" s="67">
        <v>25</v>
      </c>
      <c r="F65" s="68">
        <v>25</v>
      </c>
      <c r="G65" s="93">
        <v>646</v>
      </c>
      <c r="H65" s="75">
        <v>48</v>
      </c>
      <c r="I65" s="98">
        <f>(G65-H65)/G65</f>
        <v>0.92569659442724461</v>
      </c>
      <c r="J65" s="68"/>
      <c r="K65" s="68"/>
    </row>
    <row r="66" spans="1:11" x14ac:dyDescent="0.2">
      <c r="A66" s="65">
        <v>45111</v>
      </c>
      <c r="B66" s="66" t="s">
        <v>100</v>
      </c>
      <c r="C66" s="66" t="s">
        <v>75</v>
      </c>
      <c r="D66" s="66" t="s">
        <v>12</v>
      </c>
      <c r="E66" s="67">
        <v>12</v>
      </c>
      <c r="F66" s="68">
        <v>12</v>
      </c>
      <c r="G66" s="93">
        <v>168</v>
      </c>
      <c r="H66" s="68">
        <v>45</v>
      </c>
      <c r="I66" s="98">
        <f t="shared" ref="I66:I73" si="6">(G66-H66)/G66</f>
        <v>0.7321428571428571</v>
      </c>
      <c r="J66" s="68"/>
      <c r="K66" s="68"/>
    </row>
    <row r="67" spans="1:11" x14ac:dyDescent="0.2">
      <c r="A67" s="65">
        <v>45111</v>
      </c>
      <c r="B67" s="66" t="s">
        <v>100</v>
      </c>
      <c r="C67" s="66" t="s">
        <v>75</v>
      </c>
      <c r="D67" s="66" t="s">
        <v>13</v>
      </c>
      <c r="E67" s="67">
        <v>23</v>
      </c>
      <c r="F67" s="68">
        <v>23</v>
      </c>
      <c r="G67" s="93">
        <v>541</v>
      </c>
      <c r="H67" s="68">
        <v>98</v>
      </c>
      <c r="I67" s="98">
        <f t="shared" si="6"/>
        <v>0.81885397412199634</v>
      </c>
      <c r="J67" s="70"/>
      <c r="K67" s="70"/>
    </row>
    <row r="68" spans="1:11" x14ac:dyDescent="0.2">
      <c r="A68" s="65">
        <v>45111</v>
      </c>
      <c r="B68" s="66" t="s">
        <v>100</v>
      </c>
      <c r="C68" s="66" t="s">
        <v>75</v>
      </c>
      <c r="D68" s="66" t="s">
        <v>14</v>
      </c>
      <c r="E68" s="67">
        <v>18</v>
      </c>
      <c r="F68" s="68">
        <v>17</v>
      </c>
      <c r="G68" s="93">
        <v>256</v>
      </c>
      <c r="H68" s="68">
        <v>103</v>
      </c>
      <c r="I68" s="98">
        <f t="shared" si="6"/>
        <v>0.59765625</v>
      </c>
      <c r="J68" s="68"/>
      <c r="K68" s="68"/>
    </row>
    <row r="69" spans="1:11" x14ac:dyDescent="0.2">
      <c r="A69" s="65">
        <v>45111</v>
      </c>
      <c r="B69" s="66" t="s">
        <v>100</v>
      </c>
      <c r="C69" s="66" t="s">
        <v>75</v>
      </c>
      <c r="D69" s="66" t="s">
        <v>15</v>
      </c>
      <c r="E69" s="67">
        <v>20</v>
      </c>
      <c r="F69" s="68">
        <v>19</v>
      </c>
      <c r="G69" s="93">
        <v>362</v>
      </c>
      <c r="H69" s="68">
        <v>153</v>
      </c>
      <c r="I69" s="98">
        <f t="shared" si="6"/>
        <v>0.57734806629834257</v>
      </c>
      <c r="J69" s="68">
        <v>1</v>
      </c>
      <c r="K69" s="68">
        <v>48</v>
      </c>
    </row>
    <row r="70" spans="1:11" x14ac:dyDescent="0.2">
      <c r="A70" s="65">
        <v>45111</v>
      </c>
      <c r="B70" s="66" t="s">
        <v>100</v>
      </c>
      <c r="C70" s="66" t="s">
        <v>75</v>
      </c>
      <c r="D70" s="66" t="s">
        <v>16</v>
      </c>
      <c r="E70" s="67">
        <v>15</v>
      </c>
      <c r="F70" s="68">
        <v>12</v>
      </c>
      <c r="G70" s="93">
        <v>145</v>
      </c>
      <c r="H70" s="68">
        <v>69</v>
      </c>
      <c r="I70" s="98">
        <f t="shared" si="6"/>
        <v>0.52413793103448281</v>
      </c>
      <c r="J70" s="68">
        <v>3</v>
      </c>
      <c r="K70" s="68">
        <v>34</v>
      </c>
    </row>
    <row r="71" spans="1:11" x14ac:dyDescent="0.2">
      <c r="A71" s="65">
        <v>45111</v>
      </c>
      <c r="B71" s="66" t="s">
        <v>100</v>
      </c>
      <c r="C71" s="66" t="s">
        <v>75</v>
      </c>
      <c r="D71" s="66" t="s">
        <v>54</v>
      </c>
      <c r="E71" s="67">
        <v>22</v>
      </c>
      <c r="F71" s="68">
        <v>17</v>
      </c>
      <c r="G71" s="93">
        <v>278</v>
      </c>
      <c r="H71" s="68">
        <v>216</v>
      </c>
      <c r="I71" s="98">
        <f t="shared" si="6"/>
        <v>0.22302158273381295</v>
      </c>
      <c r="J71" s="68">
        <v>5</v>
      </c>
      <c r="K71" s="68">
        <v>72</v>
      </c>
    </row>
    <row r="72" spans="1:11" x14ac:dyDescent="0.2">
      <c r="A72" s="65">
        <v>45111</v>
      </c>
      <c r="B72" s="66" t="s">
        <v>100</v>
      </c>
      <c r="C72" s="66" t="s">
        <v>75</v>
      </c>
      <c r="D72" s="66" t="s">
        <v>55</v>
      </c>
      <c r="E72" s="67">
        <v>20</v>
      </c>
      <c r="F72" s="68">
        <v>13</v>
      </c>
      <c r="G72" s="93">
        <v>264</v>
      </c>
      <c r="H72" s="68">
        <v>246</v>
      </c>
      <c r="I72" s="98">
        <f t="shared" si="6"/>
        <v>6.8181818181818177E-2</v>
      </c>
      <c r="J72" s="68">
        <v>7</v>
      </c>
      <c r="K72" s="68">
        <v>149</v>
      </c>
    </row>
    <row r="73" spans="1:11" x14ac:dyDescent="0.2">
      <c r="A73" s="65">
        <v>45111</v>
      </c>
      <c r="B73" s="66" t="s">
        <v>100</v>
      </c>
      <c r="C73" s="66" t="s">
        <v>75</v>
      </c>
      <c r="D73" s="66" t="s">
        <v>101</v>
      </c>
      <c r="E73" s="67">
        <v>19</v>
      </c>
      <c r="F73" s="68">
        <v>5</v>
      </c>
      <c r="G73" s="93">
        <v>57</v>
      </c>
      <c r="H73" s="68">
        <v>57</v>
      </c>
      <c r="I73" s="98">
        <f t="shared" si="6"/>
        <v>0</v>
      </c>
      <c r="J73" s="68">
        <v>14</v>
      </c>
      <c r="K73" s="68">
        <v>167</v>
      </c>
    </row>
    <row r="74" spans="1:11" x14ac:dyDescent="0.2">
      <c r="A74" s="65"/>
      <c r="B74" s="66"/>
      <c r="C74" s="66"/>
      <c r="D74" s="66"/>
      <c r="E74" s="67"/>
      <c r="F74" s="68"/>
      <c r="G74" s="93"/>
      <c r="H74" s="68"/>
      <c r="I74" s="69"/>
      <c r="J74" s="68"/>
      <c r="K74" s="68"/>
    </row>
    <row r="75" spans="1:11" x14ac:dyDescent="0.2">
      <c r="A75" s="65">
        <v>45111</v>
      </c>
      <c r="B75" s="66" t="s">
        <v>8</v>
      </c>
      <c r="C75" s="66" t="s">
        <v>80</v>
      </c>
      <c r="D75" s="66" t="s">
        <v>1</v>
      </c>
      <c r="E75" s="67">
        <v>6</v>
      </c>
      <c r="F75" s="68">
        <v>6</v>
      </c>
      <c r="G75" s="93">
        <v>76</v>
      </c>
      <c r="H75" s="68">
        <v>10</v>
      </c>
      <c r="I75" s="98">
        <f>(G75-H75)/G75</f>
        <v>0.86842105263157898</v>
      </c>
      <c r="J75" s="68"/>
      <c r="K75" s="68"/>
    </row>
    <row r="76" spans="1:11" x14ac:dyDescent="0.2">
      <c r="A76" s="65">
        <v>45111</v>
      </c>
      <c r="B76" s="66" t="s">
        <v>8</v>
      </c>
      <c r="C76" s="66" t="s">
        <v>80</v>
      </c>
      <c r="D76" s="66" t="s">
        <v>12</v>
      </c>
      <c r="E76" s="67">
        <v>4</v>
      </c>
      <c r="F76" s="68">
        <v>4</v>
      </c>
      <c r="G76" s="93">
        <v>54</v>
      </c>
      <c r="H76" s="68">
        <v>28</v>
      </c>
      <c r="I76" s="98">
        <f t="shared" ref="I76:I83" si="7">(G76-H76)/G76</f>
        <v>0.48148148148148145</v>
      </c>
      <c r="J76" s="68"/>
      <c r="K76" s="68"/>
    </row>
    <row r="77" spans="1:11" x14ac:dyDescent="0.2">
      <c r="A77" s="65">
        <v>45111</v>
      </c>
      <c r="B77" s="66" t="s">
        <v>8</v>
      </c>
      <c r="C77" s="66" t="s">
        <v>80</v>
      </c>
      <c r="D77" s="66" t="s">
        <v>13</v>
      </c>
      <c r="E77" s="67">
        <v>2</v>
      </c>
      <c r="F77" s="68">
        <v>2</v>
      </c>
      <c r="G77" s="93">
        <v>16</v>
      </c>
      <c r="H77" s="102" t="s">
        <v>88</v>
      </c>
      <c r="I77" s="102" t="s">
        <v>88</v>
      </c>
      <c r="J77" s="70"/>
      <c r="K77" s="70"/>
    </row>
    <row r="78" spans="1:11" x14ac:dyDescent="0.2">
      <c r="A78" s="65">
        <v>45111</v>
      </c>
      <c r="B78" s="66" t="s">
        <v>8</v>
      </c>
      <c r="C78" s="66" t="s">
        <v>80</v>
      </c>
      <c r="D78" s="66" t="s">
        <v>14</v>
      </c>
      <c r="E78" s="67">
        <v>2</v>
      </c>
      <c r="F78" s="68">
        <v>2</v>
      </c>
      <c r="G78" s="93">
        <v>41</v>
      </c>
      <c r="H78" s="102" t="s">
        <v>88</v>
      </c>
      <c r="I78" s="102" t="s">
        <v>88</v>
      </c>
      <c r="J78" s="70"/>
      <c r="K78" s="70"/>
    </row>
    <row r="79" spans="1:11" x14ac:dyDescent="0.2">
      <c r="A79" s="65">
        <v>45111</v>
      </c>
      <c r="B79" s="66" t="s">
        <v>8</v>
      </c>
      <c r="C79" s="66" t="s">
        <v>80</v>
      </c>
      <c r="D79" s="66" t="s">
        <v>15</v>
      </c>
      <c r="E79" s="67">
        <v>5</v>
      </c>
      <c r="F79" s="68">
        <v>4</v>
      </c>
      <c r="G79" s="93">
        <v>35</v>
      </c>
      <c r="H79" s="101">
        <v>25</v>
      </c>
      <c r="I79" s="98">
        <f t="shared" si="7"/>
        <v>0.2857142857142857</v>
      </c>
      <c r="J79" s="70">
        <v>1</v>
      </c>
      <c r="K79" s="70">
        <v>20</v>
      </c>
    </row>
    <row r="80" spans="1:11" x14ac:dyDescent="0.2">
      <c r="A80" s="65">
        <v>45111</v>
      </c>
      <c r="B80" s="66" t="s">
        <v>8</v>
      </c>
      <c r="C80" s="66" t="s">
        <v>80</v>
      </c>
      <c r="D80" s="66" t="s">
        <v>16</v>
      </c>
      <c r="E80" s="67">
        <v>3</v>
      </c>
      <c r="F80" s="68">
        <v>3</v>
      </c>
      <c r="G80" s="93">
        <v>23</v>
      </c>
      <c r="H80" s="101">
        <v>13</v>
      </c>
      <c r="I80" s="98">
        <f t="shared" si="7"/>
        <v>0.43478260869565216</v>
      </c>
      <c r="J80" s="70"/>
      <c r="K80" s="70"/>
    </row>
    <row r="81" spans="1:11" x14ac:dyDescent="0.2">
      <c r="A81" s="65">
        <v>45111</v>
      </c>
      <c r="B81" s="66" t="s">
        <v>8</v>
      </c>
      <c r="C81" s="66" t="s">
        <v>80</v>
      </c>
      <c r="D81" s="66" t="s">
        <v>54</v>
      </c>
      <c r="E81" s="67">
        <v>7</v>
      </c>
      <c r="F81" s="68">
        <v>5</v>
      </c>
      <c r="G81" s="93">
        <v>43</v>
      </c>
      <c r="H81" s="99">
        <v>37</v>
      </c>
      <c r="I81" s="98">
        <f t="shared" si="7"/>
        <v>0.13953488372093023</v>
      </c>
      <c r="J81" s="68">
        <v>2</v>
      </c>
      <c r="K81" s="68">
        <v>13</v>
      </c>
    </row>
    <row r="82" spans="1:11" x14ac:dyDescent="0.2">
      <c r="A82" s="65">
        <v>45111</v>
      </c>
      <c r="B82" s="66" t="s">
        <v>8</v>
      </c>
      <c r="C82" s="66" t="s">
        <v>80</v>
      </c>
      <c r="D82" s="66" t="s">
        <v>55</v>
      </c>
      <c r="E82" s="67">
        <v>7</v>
      </c>
      <c r="F82" s="68">
        <v>5</v>
      </c>
      <c r="G82" s="93">
        <v>105</v>
      </c>
      <c r="H82" s="101">
        <v>96</v>
      </c>
      <c r="I82" s="98">
        <f t="shared" si="7"/>
        <v>8.5714285714285715E-2</v>
      </c>
      <c r="J82" s="70">
        <v>2</v>
      </c>
      <c r="K82" s="70">
        <v>36</v>
      </c>
    </row>
    <row r="83" spans="1:11" x14ac:dyDescent="0.2">
      <c r="A83" s="65">
        <v>45111</v>
      </c>
      <c r="B83" s="66" t="s">
        <v>8</v>
      </c>
      <c r="C83" s="66" t="s">
        <v>80</v>
      </c>
      <c r="D83" s="66" t="s">
        <v>101</v>
      </c>
      <c r="E83" s="67">
        <v>5</v>
      </c>
      <c r="F83" s="68">
        <v>2</v>
      </c>
      <c r="G83" s="93">
        <v>29</v>
      </c>
      <c r="H83" s="102" t="s">
        <v>88</v>
      </c>
      <c r="I83" s="102" t="s">
        <v>88</v>
      </c>
      <c r="J83" s="68">
        <v>3</v>
      </c>
      <c r="K83" s="68">
        <v>9</v>
      </c>
    </row>
    <row r="84" spans="1:11" x14ac:dyDescent="0.2">
      <c r="A84" s="65"/>
      <c r="B84" s="66"/>
      <c r="C84" s="66"/>
      <c r="D84" s="66"/>
      <c r="E84" s="67"/>
      <c r="F84" s="68"/>
      <c r="G84" s="93"/>
      <c r="H84" s="71"/>
      <c r="I84" s="72"/>
      <c r="J84" s="68"/>
      <c r="K84" s="68"/>
    </row>
    <row r="85" spans="1:11" x14ac:dyDescent="0.2">
      <c r="A85" s="65">
        <v>45111</v>
      </c>
      <c r="B85" s="66" t="s">
        <v>9</v>
      </c>
      <c r="C85" s="66" t="s">
        <v>81</v>
      </c>
      <c r="D85" s="66" t="s">
        <v>1</v>
      </c>
      <c r="E85" s="67">
        <v>40</v>
      </c>
      <c r="F85" s="68">
        <v>40</v>
      </c>
      <c r="G85" s="93">
        <v>1025</v>
      </c>
      <c r="H85" s="68">
        <v>76</v>
      </c>
      <c r="I85" s="98">
        <f>(G85-H85)/G85</f>
        <v>0.92585365853658541</v>
      </c>
      <c r="J85" s="68"/>
      <c r="K85" s="68"/>
    </row>
    <row r="86" spans="1:11" x14ac:dyDescent="0.2">
      <c r="A86" s="65">
        <v>45111</v>
      </c>
      <c r="B86" s="66" t="s">
        <v>9</v>
      </c>
      <c r="C86" s="66" t="s">
        <v>81</v>
      </c>
      <c r="D86" s="66" t="s">
        <v>12</v>
      </c>
      <c r="E86" s="67">
        <v>36</v>
      </c>
      <c r="F86" s="68">
        <v>36</v>
      </c>
      <c r="G86" s="93">
        <v>778</v>
      </c>
      <c r="H86" s="68">
        <v>114</v>
      </c>
      <c r="I86" s="98">
        <f t="shared" ref="I86:I93" si="8">(G86-H86)/G86</f>
        <v>0.85347043701799485</v>
      </c>
      <c r="J86" s="68"/>
      <c r="K86" s="68"/>
    </row>
    <row r="87" spans="1:11" x14ac:dyDescent="0.2">
      <c r="A87" s="65">
        <v>45111</v>
      </c>
      <c r="B87" s="66" t="s">
        <v>9</v>
      </c>
      <c r="C87" s="66" t="s">
        <v>81</v>
      </c>
      <c r="D87" s="66" t="s">
        <v>13</v>
      </c>
      <c r="E87" s="67">
        <v>35</v>
      </c>
      <c r="F87" s="68">
        <v>35</v>
      </c>
      <c r="G87" s="93">
        <v>755</v>
      </c>
      <c r="H87" s="68">
        <v>153</v>
      </c>
      <c r="I87" s="98">
        <f t="shared" si="8"/>
        <v>0.7973509933774835</v>
      </c>
      <c r="J87" s="70"/>
      <c r="K87" s="70"/>
    </row>
    <row r="88" spans="1:11" x14ac:dyDescent="0.2">
      <c r="A88" s="65">
        <v>45111</v>
      </c>
      <c r="B88" s="66" t="s">
        <v>9</v>
      </c>
      <c r="C88" s="66" t="s">
        <v>81</v>
      </c>
      <c r="D88" s="66" t="s">
        <v>14</v>
      </c>
      <c r="E88" s="67">
        <v>35</v>
      </c>
      <c r="F88" s="68">
        <v>35</v>
      </c>
      <c r="G88" s="93">
        <v>774</v>
      </c>
      <c r="H88" s="68">
        <v>163</v>
      </c>
      <c r="I88" s="98">
        <f t="shared" si="8"/>
        <v>0.789405684754522</v>
      </c>
      <c r="J88" s="68"/>
      <c r="K88" s="68"/>
    </row>
    <row r="89" spans="1:11" x14ac:dyDescent="0.2">
      <c r="A89" s="65">
        <v>45111</v>
      </c>
      <c r="B89" s="66" t="s">
        <v>9</v>
      </c>
      <c r="C89" s="66" t="s">
        <v>81</v>
      </c>
      <c r="D89" s="66" t="s">
        <v>15</v>
      </c>
      <c r="E89" s="67">
        <v>40</v>
      </c>
      <c r="F89" s="68">
        <v>39</v>
      </c>
      <c r="G89" s="93">
        <v>1040</v>
      </c>
      <c r="H89" s="68">
        <v>412</v>
      </c>
      <c r="I89" s="98">
        <f t="shared" si="8"/>
        <v>0.60384615384615381</v>
      </c>
      <c r="J89" s="70">
        <v>1</v>
      </c>
      <c r="K89" s="70">
        <v>85</v>
      </c>
    </row>
    <row r="90" spans="1:11" x14ac:dyDescent="0.2">
      <c r="A90" s="65">
        <v>45111</v>
      </c>
      <c r="B90" s="66" t="s">
        <v>9</v>
      </c>
      <c r="C90" s="66" t="s">
        <v>81</v>
      </c>
      <c r="D90" s="66" t="s">
        <v>16</v>
      </c>
      <c r="E90" s="67">
        <v>49</v>
      </c>
      <c r="F90" s="68">
        <v>38</v>
      </c>
      <c r="G90" s="93">
        <v>930</v>
      </c>
      <c r="H90" s="68">
        <v>469</v>
      </c>
      <c r="I90" s="98">
        <f t="shared" si="8"/>
        <v>0.49569892473118282</v>
      </c>
      <c r="J90" s="68">
        <v>11</v>
      </c>
      <c r="K90" s="68">
        <v>160</v>
      </c>
    </row>
    <row r="91" spans="1:11" x14ac:dyDescent="0.2">
      <c r="A91" s="65">
        <v>45111</v>
      </c>
      <c r="B91" s="66" t="s">
        <v>9</v>
      </c>
      <c r="C91" s="66" t="s">
        <v>81</v>
      </c>
      <c r="D91" s="66" t="s">
        <v>54</v>
      </c>
      <c r="E91" s="67">
        <v>49</v>
      </c>
      <c r="F91" s="68">
        <v>42</v>
      </c>
      <c r="G91" s="93">
        <v>602</v>
      </c>
      <c r="H91" s="68">
        <v>464</v>
      </c>
      <c r="I91" s="98">
        <f t="shared" si="8"/>
        <v>0.2292358803986711</v>
      </c>
      <c r="J91" s="68">
        <v>7</v>
      </c>
      <c r="K91" s="68">
        <v>53</v>
      </c>
    </row>
    <row r="92" spans="1:11" x14ac:dyDescent="0.2">
      <c r="A92" s="65">
        <v>45111</v>
      </c>
      <c r="B92" s="66" t="s">
        <v>9</v>
      </c>
      <c r="C92" s="66" t="s">
        <v>81</v>
      </c>
      <c r="D92" s="66" t="s">
        <v>55</v>
      </c>
      <c r="E92" s="67">
        <v>35</v>
      </c>
      <c r="F92" s="68">
        <v>23</v>
      </c>
      <c r="G92" s="93">
        <v>430</v>
      </c>
      <c r="H92" s="68">
        <v>399</v>
      </c>
      <c r="I92" s="98">
        <f t="shared" si="8"/>
        <v>7.2093023255813959E-2</v>
      </c>
      <c r="J92" s="68">
        <v>12</v>
      </c>
      <c r="K92" s="68">
        <v>121</v>
      </c>
    </row>
    <row r="93" spans="1:11" x14ac:dyDescent="0.2">
      <c r="A93" s="65">
        <v>45111</v>
      </c>
      <c r="B93" s="66" t="s">
        <v>9</v>
      </c>
      <c r="C93" s="66" t="s">
        <v>81</v>
      </c>
      <c r="D93" s="66" t="s">
        <v>101</v>
      </c>
      <c r="E93" s="67">
        <v>42</v>
      </c>
      <c r="F93" s="68">
        <v>11</v>
      </c>
      <c r="G93" s="93">
        <v>152</v>
      </c>
      <c r="H93" s="101">
        <v>151</v>
      </c>
      <c r="I93" s="98">
        <f t="shared" si="8"/>
        <v>6.5789473684210523E-3</v>
      </c>
      <c r="J93" s="68">
        <v>31</v>
      </c>
      <c r="K93" s="68">
        <v>518</v>
      </c>
    </row>
    <row r="94" spans="1:11" x14ac:dyDescent="0.2">
      <c r="A94" s="65"/>
      <c r="B94" s="66"/>
      <c r="C94" s="66"/>
      <c r="D94" s="66"/>
      <c r="E94" s="67"/>
      <c r="F94" s="68"/>
      <c r="G94" s="93"/>
      <c r="H94" s="68"/>
      <c r="I94" s="69"/>
      <c r="J94" s="68"/>
      <c r="K94" s="68"/>
    </row>
    <row r="95" spans="1:11" x14ac:dyDescent="0.2">
      <c r="A95" s="65">
        <v>45111</v>
      </c>
      <c r="B95" s="66" t="s">
        <v>10</v>
      </c>
      <c r="C95" s="66" t="s">
        <v>82</v>
      </c>
      <c r="D95" s="66" t="s">
        <v>1</v>
      </c>
      <c r="E95" s="67">
        <v>22</v>
      </c>
      <c r="F95" s="68">
        <v>22</v>
      </c>
      <c r="G95" s="93">
        <v>195</v>
      </c>
      <c r="H95" s="75">
        <v>51</v>
      </c>
      <c r="I95" s="98">
        <f>(G95-H95)/G95</f>
        <v>0.7384615384615385</v>
      </c>
      <c r="J95" s="68"/>
      <c r="K95" s="68"/>
    </row>
    <row r="96" spans="1:11" x14ac:dyDescent="0.2">
      <c r="A96" s="65">
        <v>45111</v>
      </c>
      <c r="B96" s="66" t="s">
        <v>10</v>
      </c>
      <c r="C96" s="66" t="s">
        <v>82</v>
      </c>
      <c r="D96" s="66" t="s">
        <v>12</v>
      </c>
      <c r="E96" s="67">
        <v>14</v>
      </c>
      <c r="F96" s="68">
        <v>14</v>
      </c>
      <c r="G96" s="93">
        <v>93</v>
      </c>
      <c r="H96" s="68">
        <v>26</v>
      </c>
      <c r="I96" s="98">
        <f t="shared" ref="I96:I103" si="9">(G96-H96)/G96</f>
        <v>0.72043010752688175</v>
      </c>
      <c r="J96" s="68"/>
      <c r="K96" s="68"/>
    </row>
    <row r="97" spans="1:11" x14ac:dyDescent="0.2">
      <c r="A97" s="65">
        <v>45111</v>
      </c>
      <c r="B97" s="66" t="s">
        <v>10</v>
      </c>
      <c r="C97" s="66" t="s">
        <v>82</v>
      </c>
      <c r="D97" s="66" t="s">
        <v>13</v>
      </c>
      <c r="E97" s="67">
        <v>16</v>
      </c>
      <c r="F97" s="68">
        <v>16</v>
      </c>
      <c r="G97" s="93">
        <v>149</v>
      </c>
      <c r="H97" s="68">
        <v>51</v>
      </c>
      <c r="I97" s="98">
        <f t="shared" si="9"/>
        <v>0.65771812080536918</v>
      </c>
      <c r="J97" s="70"/>
      <c r="K97" s="70"/>
    </row>
    <row r="98" spans="1:11" x14ac:dyDescent="0.2">
      <c r="A98" s="65">
        <v>45111</v>
      </c>
      <c r="B98" s="66" t="s">
        <v>10</v>
      </c>
      <c r="C98" s="66" t="s">
        <v>82</v>
      </c>
      <c r="D98" s="66" t="s">
        <v>14</v>
      </c>
      <c r="E98" s="67">
        <v>9</v>
      </c>
      <c r="F98" s="68">
        <v>9</v>
      </c>
      <c r="G98" s="93">
        <v>71</v>
      </c>
      <c r="H98" s="68">
        <v>15</v>
      </c>
      <c r="I98" s="98">
        <f t="shared" si="9"/>
        <v>0.78873239436619713</v>
      </c>
      <c r="J98" s="70"/>
      <c r="K98" s="70"/>
    </row>
    <row r="99" spans="1:11" x14ac:dyDescent="0.2">
      <c r="A99" s="65">
        <v>45111</v>
      </c>
      <c r="B99" s="66" t="s">
        <v>10</v>
      </c>
      <c r="C99" s="66" t="s">
        <v>82</v>
      </c>
      <c r="D99" s="66" t="s">
        <v>15</v>
      </c>
      <c r="E99" s="67">
        <v>14</v>
      </c>
      <c r="F99" s="68">
        <v>8</v>
      </c>
      <c r="G99" s="93">
        <v>63</v>
      </c>
      <c r="H99" s="68">
        <v>35</v>
      </c>
      <c r="I99" s="98">
        <f t="shared" si="9"/>
        <v>0.44444444444444442</v>
      </c>
      <c r="J99" s="68">
        <v>6</v>
      </c>
      <c r="K99" s="68">
        <v>30</v>
      </c>
    </row>
    <row r="100" spans="1:11" x14ac:dyDescent="0.2">
      <c r="A100" s="65">
        <v>45111</v>
      </c>
      <c r="B100" s="66" t="s">
        <v>10</v>
      </c>
      <c r="C100" s="66" t="s">
        <v>82</v>
      </c>
      <c r="D100" s="66" t="s">
        <v>16</v>
      </c>
      <c r="E100" s="67">
        <v>10</v>
      </c>
      <c r="F100" s="68">
        <v>9</v>
      </c>
      <c r="G100" s="93">
        <v>54</v>
      </c>
      <c r="H100" s="68">
        <v>28</v>
      </c>
      <c r="I100" s="98">
        <f t="shared" si="9"/>
        <v>0.48148148148148145</v>
      </c>
      <c r="J100" s="70">
        <v>1</v>
      </c>
      <c r="K100" s="70">
        <v>5</v>
      </c>
    </row>
    <row r="101" spans="1:11" x14ac:dyDescent="0.2">
      <c r="A101" s="65">
        <v>45111</v>
      </c>
      <c r="B101" s="66" t="s">
        <v>10</v>
      </c>
      <c r="C101" s="66" t="s">
        <v>82</v>
      </c>
      <c r="D101" s="66" t="s">
        <v>54</v>
      </c>
      <c r="E101" s="67">
        <v>6</v>
      </c>
      <c r="F101" s="68">
        <v>3</v>
      </c>
      <c r="G101" s="93">
        <v>16</v>
      </c>
      <c r="H101" s="101">
        <v>14</v>
      </c>
      <c r="I101" s="98">
        <f t="shared" si="9"/>
        <v>0.125</v>
      </c>
      <c r="J101" s="68">
        <v>3</v>
      </c>
      <c r="K101" s="68">
        <v>17</v>
      </c>
    </row>
    <row r="102" spans="1:11" x14ac:dyDescent="0.2">
      <c r="A102" s="65">
        <v>45111</v>
      </c>
      <c r="B102" s="66" t="s">
        <v>10</v>
      </c>
      <c r="C102" s="66" t="s">
        <v>82</v>
      </c>
      <c r="D102" s="66" t="s">
        <v>55</v>
      </c>
      <c r="E102" s="67">
        <v>12</v>
      </c>
      <c r="F102" s="68">
        <v>7</v>
      </c>
      <c r="G102" s="93">
        <v>45</v>
      </c>
      <c r="H102" s="101">
        <v>37</v>
      </c>
      <c r="I102" s="98">
        <f t="shared" si="9"/>
        <v>0.17777777777777778</v>
      </c>
      <c r="J102" s="68">
        <v>5</v>
      </c>
      <c r="K102" s="68">
        <v>43</v>
      </c>
    </row>
    <row r="103" spans="1:11" x14ac:dyDescent="0.2">
      <c r="A103" s="65">
        <v>45111</v>
      </c>
      <c r="B103" s="66" t="s">
        <v>10</v>
      </c>
      <c r="C103" s="66" t="s">
        <v>82</v>
      </c>
      <c r="D103" s="66" t="s">
        <v>101</v>
      </c>
      <c r="E103" s="67">
        <v>16</v>
      </c>
      <c r="F103" s="68">
        <v>5</v>
      </c>
      <c r="G103" s="93">
        <v>49</v>
      </c>
      <c r="H103" s="101">
        <v>47</v>
      </c>
      <c r="I103" s="98">
        <f t="shared" si="9"/>
        <v>4.0816326530612242E-2</v>
      </c>
      <c r="J103" s="68">
        <v>11</v>
      </c>
      <c r="K103" s="68">
        <v>55</v>
      </c>
    </row>
    <row r="104" spans="1:11" x14ac:dyDescent="0.2">
      <c r="A104" s="65"/>
      <c r="B104" s="66"/>
      <c r="C104" s="66"/>
      <c r="D104" s="66"/>
      <c r="E104" s="67"/>
      <c r="F104" s="68"/>
      <c r="G104" s="93"/>
      <c r="H104" s="68"/>
      <c r="I104" s="69"/>
      <c r="J104" s="68"/>
      <c r="K104" s="68"/>
    </row>
    <row r="105" spans="1:11" x14ac:dyDescent="0.2">
      <c r="A105" s="65">
        <v>45111</v>
      </c>
      <c r="B105" s="66" t="s">
        <v>111</v>
      </c>
      <c r="C105" s="95" t="s">
        <v>112</v>
      </c>
      <c r="D105" s="66" t="s">
        <v>1</v>
      </c>
      <c r="E105" s="67">
        <f>E95+E85+E75+E65+E55+E45+E35+E25+E15+E5</f>
        <v>244</v>
      </c>
      <c r="F105" s="97">
        <f t="shared" ref="F105:H105" si="10">F95+F85+F75+F65+F55+F45+F35+F25+F15+F5</f>
        <v>238</v>
      </c>
      <c r="G105" s="97">
        <f t="shared" si="10"/>
        <v>3777</v>
      </c>
      <c r="H105" s="96">
        <v>511</v>
      </c>
      <c r="I105" s="98">
        <f>(G105-H105)/G105</f>
        <v>0.86470743976701081</v>
      </c>
      <c r="J105" s="96">
        <f t="shared" ref="J105:K105" si="11">J95+J85+J75+J65+J55+J45+J35+J25+J15+J5</f>
        <v>0</v>
      </c>
      <c r="K105" s="96">
        <f t="shared" si="11"/>
        <v>0</v>
      </c>
    </row>
    <row r="106" spans="1:11" x14ac:dyDescent="0.2">
      <c r="A106" s="65">
        <v>45111</v>
      </c>
      <c r="B106" s="66" t="s">
        <v>111</v>
      </c>
      <c r="C106" s="95" t="s">
        <v>112</v>
      </c>
      <c r="D106" s="66" t="s">
        <v>12</v>
      </c>
      <c r="E106" s="67">
        <f t="shared" ref="E106:H113" si="12">E96+E86+E76+E66+E56+E46+E36+E26+E16+E6</f>
        <v>180</v>
      </c>
      <c r="F106" s="97">
        <f t="shared" ref="F106:H106" si="13">F96+F86+F76+F66+F56+F46+F36+F26+F16+F6</f>
        <v>171</v>
      </c>
      <c r="G106" s="97">
        <f t="shared" si="13"/>
        <v>2741</v>
      </c>
      <c r="H106" s="97">
        <v>530</v>
      </c>
      <c r="I106" s="98">
        <f t="shared" ref="I106:I113" si="14">(G106-H106)/G106</f>
        <v>0.80663991244071509</v>
      </c>
      <c r="J106" s="97">
        <f>J96+J86+J76+J66+J56+J46+J36+J26+J16+J6</f>
        <v>1</v>
      </c>
      <c r="K106" s="97">
        <f t="shared" ref="J106:K106" si="15">K96+K86+K76+K66+K56+K46+K36+K26+K16+K6</f>
        <v>20</v>
      </c>
    </row>
    <row r="107" spans="1:11" x14ac:dyDescent="0.2">
      <c r="A107" s="65">
        <v>45111</v>
      </c>
      <c r="B107" s="66" t="s">
        <v>111</v>
      </c>
      <c r="C107" s="95" t="s">
        <v>112</v>
      </c>
      <c r="D107" s="66" t="s">
        <v>13</v>
      </c>
      <c r="E107" s="67">
        <f t="shared" si="12"/>
        <v>199</v>
      </c>
      <c r="F107" s="97">
        <f t="shared" ref="F107:H107" si="16">F97+F87+F77+F67+F57+F47+F37+F27+F17+F7</f>
        <v>193</v>
      </c>
      <c r="G107" s="97">
        <f t="shared" si="16"/>
        <v>3518</v>
      </c>
      <c r="H107" s="97">
        <v>771</v>
      </c>
      <c r="I107" s="98">
        <f t="shared" si="14"/>
        <v>0.78084138715179074</v>
      </c>
      <c r="J107" s="97">
        <f t="shared" ref="J107:K107" si="17">J97+J87+J77+J67+J57+J47+J37+J27+J17+J7</f>
        <v>2</v>
      </c>
      <c r="K107" s="97">
        <f t="shared" si="17"/>
        <v>40</v>
      </c>
    </row>
    <row r="108" spans="1:11" x14ac:dyDescent="0.2">
      <c r="A108" s="65">
        <v>45111</v>
      </c>
      <c r="B108" s="66" t="s">
        <v>111</v>
      </c>
      <c r="C108" s="95" t="s">
        <v>112</v>
      </c>
      <c r="D108" s="66" t="s">
        <v>14</v>
      </c>
      <c r="E108" s="67">
        <f t="shared" si="12"/>
        <v>185</v>
      </c>
      <c r="F108" s="97">
        <f t="shared" ref="F108:H108" si="18">F98+F88+F78+F68+F58+F48+F38+F28+F18+F8</f>
        <v>170</v>
      </c>
      <c r="G108" s="97">
        <f t="shared" si="18"/>
        <v>3051</v>
      </c>
      <c r="H108" s="97">
        <v>798</v>
      </c>
      <c r="I108" s="98">
        <f t="shared" si="14"/>
        <v>0.73844641101278274</v>
      </c>
      <c r="J108" s="97">
        <f t="shared" ref="J108:K108" si="19">J98+J88+J78+J68+J58+J48+J38+J28+J18+J8</f>
        <v>4</v>
      </c>
      <c r="K108" s="97">
        <f t="shared" si="19"/>
        <v>34</v>
      </c>
    </row>
    <row r="109" spans="1:11" x14ac:dyDescent="0.2">
      <c r="A109" s="65">
        <v>45111</v>
      </c>
      <c r="B109" s="66" t="s">
        <v>111</v>
      </c>
      <c r="C109" s="95" t="s">
        <v>112</v>
      </c>
      <c r="D109" s="66" t="s">
        <v>15</v>
      </c>
      <c r="E109" s="67">
        <f t="shared" si="12"/>
        <v>230</v>
      </c>
      <c r="F109" s="97">
        <f t="shared" ref="F109:H109" si="20">F99+F89+F79+F69+F59+F49+F39+F29+F19+F9</f>
        <v>193</v>
      </c>
      <c r="G109" s="97">
        <f t="shared" si="20"/>
        <v>3416</v>
      </c>
      <c r="H109" s="97">
        <v>1347</v>
      </c>
      <c r="I109" s="98">
        <f t="shared" si="14"/>
        <v>0.60567915690866514</v>
      </c>
      <c r="J109" s="97">
        <f t="shared" ref="J109:K109" si="21">J99+J89+J79+J69+J59+J49+J39+J29+J19+J9</f>
        <v>28</v>
      </c>
      <c r="K109" s="97">
        <f t="shared" si="21"/>
        <v>705</v>
      </c>
    </row>
    <row r="110" spans="1:11" x14ac:dyDescent="0.2">
      <c r="A110" s="65">
        <v>45111</v>
      </c>
      <c r="B110" s="66" t="s">
        <v>111</v>
      </c>
      <c r="C110" s="95" t="s">
        <v>112</v>
      </c>
      <c r="D110" s="66" t="s">
        <v>16</v>
      </c>
      <c r="E110" s="67">
        <f t="shared" si="12"/>
        <v>223</v>
      </c>
      <c r="F110" s="97">
        <f t="shared" ref="F110:H110" si="22">F100+F90+F80+F70+F60+F50+F40+F30+F20+F10</f>
        <v>189</v>
      </c>
      <c r="G110" s="97">
        <f t="shared" si="22"/>
        <v>3127</v>
      </c>
      <c r="H110" s="97">
        <v>1528</v>
      </c>
      <c r="I110" s="98">
        <f t="shared" si="14"/>
        <v>0.51135273425007999</v>
      </c>
      <c r="J110" s="97">
        <f t="shared" ref="J110:K110" si="23">J100+J90+J80+J70+J60+J50+J40+J30+J20+J10</f>
        <v>28</v>
      </c>
      <c r="K110" s="97">
        <f t="shared" si="23"/>
        <v>422</v>
      </c>
    </row>
    <row r="111" spans="1:11" x14ac:dyDescent="0.2">
      <c r="A111" s="65">
        <v>45111</v>
      </c>
      <c r="B111" s="66" t="s">
        <v>111</v>
      </c>
      <c r="C111" s="95" t="s">
        <v>112</v>
      </c>
      <c r="D111" s="66" t="s">
        <v>54</v>
      </c>
      <c r="E111" s="67">
        <f t="shared" si="12"/>
        <v>256</v>
      </c>
      <c r="F111" s="97">
        <f t="shared" ref="F111:H111" si="24">F101+F91+F81+F71+F61+F51+F41+F31+F21+F11</f>
        <v>198</v>
      </c>
      <c r="G111" s="97">
        <f t="shared" si="24"/>
        <v>2621</v>
      </c>
      <c r="H111" s="96">
        <v>1984</v>
      </c>
      <c r="I111" s="98">
        <f t="shared" si="14"/>
        <v>0.24303700877527662</v>
      </c>
      <c r="J111" s="96">
        <f t="shared" ref="J111:K111" si="25">J101+J91+J81+J71+J61+J51+J41+J31+J21+J11</f>
        <v>46</v>
      </c>
      <c r="K111" s="96">
        <f t="shared" si="25"/>
        <v>594</v>
      </c>
    </row>
    <row r="112" spans="1:11" x14ac:dyDescent="0.2">
      <c r="A112" s="65">
        <v>45111</v>
      </c>
      <c r="B112" s="66" t="s">
        <v>111</v>
      </c>
      <c r="C112" s="95" t="s">
        <v>112</v>
      </c>
      <c r="D112" s="66" t="s">
        <v>55</v>
      </c>
      <c r="E112" s="67">
        <f t="shared" si="12"/>
        <v>207</v>
      </c>
      <c r="F112" s="97">
        <f t="shared" ref="F112:H112" si="26">F102+F92+F82+F72+F62+F52+F42+F32+F22+F12</f>
        <v>135</v>
      </c>
      <c r="G112" s="97">
        <f t="shared" si="26"/>
        <v>2357</v>
      </c>
      <c r="H112" s="96">
        <v>2191</v>
      </c>
      <c r="I112" s="98">
        <f t="shared" si="14"/>
        <v>7.0428510818837511E-2</v>
      </c>
      <c r="J112" s="96">
        <f t="shared" ref="J112:K112" si="27">J102+J92+J82+J72+J62+J52+J42+J32+J22+J12</f>
        <v>71</v>
      </c>
      <c r="K112" s="96">
        <f t="shared" si="27"/>
        <v>748</v>
      </c>
    </row>
    <row r="113" spans="1:11" x14ac:dyDescent="0.2">
      <c r="A113" s="65">
        <v>45111</v>
      </c>
      <c r="B113" s="66" t="s">
        <v>111</v>
      </c>
      <c r="C113" s="95" t="s">
        <v>112</v>
      </c>
      <c r="D113" s="66" t="s">
        <v>101</v>
      </c>
      <c r="E113" s="67">
        <f t="shared" si="12"/>
        <v>253</v>
      </c>
      <c r="F113" s="97">
        <f t="shared" ref="F113:H113" si="28">F103+F93+F83+F73+F63+F53+F43+F33+F23+F13</f>
        <v>78</v>
      </c>
      <c r="G113" s="97">
        <f t="shared" si="28"/>
        <v>1231</v>
      </c>
      <c r="H113" s="96">
        <v>1192</v>
      </c>
      <c r="I113" s="98">
        <f t="shared" si="14"/>
        <v>3.1681559707554832E-2</v>
      </c>
      <c r="J113" s="96">
        <f t="shared" ref="J113:K113" si="29">J103+J93+J83+J73+J63+J53+J43+J33+J23+J13</f>
        <v>168</v>
      </c>
      <c r="K113" s="96">
        <f t="shared" si="29"/>
        <v>2183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Methodologie</vt:lpstr>
      <vt:lpstr>Definitions</vt:lpstr>
      <vt:lpstr>par catégorie</vt:lpstr>
      <vt:lpstr>par taille</vt:lpstr>
      <vt:lpstr>commercialisation</vt:lpstr>
      <vt:lpstr>Tx_remplissage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SCHMITT Jeanfrancois (Responsable de la diffusion à</dc:creator>
  <cp:lastModifiedBy>SCHMITT Jean Francois</cp:lastModifiedBy>
  <dcterms:created xsi:type="dcterms:W3CDTF">2017-04-27T13:36:41Z</dcterms:created>
  <dcterms:modified xsi:type="dcterms:W3CDTF">2023-07-04T09:51:17Z</dcterms:modified>
</cp:coreProperties>
</file>