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" yWindow="438" windowWidth="22650" windowHeight="10020" activeTab="0"/>
  </bookViews>
  <sheets>
    <sheet name="Synthèse globale" sheetId="1" r:id="rId1"/>
    <sheet name="Suivi fissuromètres" sheetId="2" r:id="rId2"/>
  </sheets>
  <definedNames>
    <definedName name="_14_6666_Plan_d_Auscultation_Ind_D___27_11_14" localSheetId="0">'Synthèse globale'!$FF$14:$FI$156</definedName>
    <definedName name="_14_6666_Plan_d_Auscultation_Ind_D___27_11_14_1" localSheetId="0">'Synthèse globale'!$FG$17:$FJ$159</definedName>
    <definedName name="_14_6666_PTS_270115" localSheetId="0">'Synthèse globale'!$FH$18:$FL$162</definedName>
    <definedName name="_xlnm.Print_Titles" localSheetId="0">'Synthèse globale'!$14:$17</definedName>
  </definedNames>
  <calcPr fullCalcOnLoad="1"/>
</workbook>
</file>

<file path=xl/sharedStrings.xml><?xml version="1.0" encoding="utf-8"?>
<sst xmlns="http://schemas.openxmlformats.org/spreadsheetml/2006/main" count="474" uniqueCount="150">
  <si>
    <t>X</t>
  </si>
  <si>
    <t>Y</t>
  </si>
  <si>
    <t>Z</t>
  </si>
  <si>
    <t>ΔXY</t>
  </si>
  <si>
    <t>ΔZ</t>
  </si>
  <si>
    <t>Ancien numéro</t>
  </si>
  <si>
    <t>Points  d'appui</t>
  </si>
  <si>
    <t>Points</t>
  </si>
  <si>
    <t>Date de l'intervention (mesure n) :</t>
  </si>
  <si>
    <t>Date de la dernière intervention (mesure n-1) :</t>
  </si>
  <si>
    <t xml:space="preserve">Commune de LOCHWILLER
AUSCULATION 
</t>
  </si>
  <si>
    <t>Mn-M(n-1)</t>
  </si>
  <si>
    <t xml:space="preserve">Seuil coloration rouge : </t>
  </si>
  <si>
    <t>Mesure du 26 05 14</t>
  </si>
  <si>
    <t>Mesure du 24 07 14</t>
  </si>
  <si>
    <t>non mesurable (obstacle)</t>
  </si>
  <si>
    <t>non trouvé (boue)</t>
  </si>
  <si>
    <t>point supprimé (travaux)</t>
  </si>
  <si>
    <t>Mesure du 27 11 14</t>
  </si>
  <si>
    <t>Mesure du 24 09 14</t>
  </si>
  <si>
    <t xml:space="preserve">Seuil coloration orange : </t>
  </si>
  <si>
    <t>Mesure du 27 01 15</t>
  </si>
  <si>
    <t>&gt;1cm</t>
  </si>
  <si>
    <t>Mesure du 27 03 15</t>
  </si>
  <si>
    <t>Gis.</t>
  </si>
  <si>
    <t>Mesure du 02 06 15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</si>
  <si>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10cm</t>
    </r>
  </si>
  <si>
    <t>Coordonnées calculés</t>
  </si>
  <si>
    <t>2cm≥Δ&gt;10cm</t>
  </si>
  <si>
    <t xml:space="preserve">Nota: </t>
  </si>
  <si>
    <t>Compte tenu de la précision des mesures, les déplacements inférieurs à 5mm sont à confirmer par des interventions successives.</t>
  </si>
  <si>
    <t>Les points situés dans les prés sont moins stables que les points situés sur des supports solides.</t>
  </si>
  <si>
    <t>Mesure du 28 07 15</t>
  </si>
  <si>
    <t>07/03/13 au
17/04/14</t>
  </si>
  <si>
    <t>Non acessible</t>
  </si>
  <si>
    <t>Mesure Y du 17 04 14</t>
  </si>
  <si>
    <t>Mesure X du 29 09 15</t>
  </si>
  <si>
    <t>Mesure Z du 07 03 13</t>
  </si>
  <si>
    <t>Date de la mise en place des 1er repères (mesure Z) :</t>
  </si>
  <si>
    <t>Date de la seconde extension du réseau de points (mesure X) :</t>
  </si>
  <si>
    <t>Date de la première extension du réseau de points (mesure Y) :</t>
  </si>
  <si>
    <t>3cm≥Δ&gt;12cm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</si>
  <si>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12cm</t>
    </r>
  </si>
  <si>
    <t>My-Mz</t>
  </si>
  <si>
    <t>Mn-Mz</t>
  </si>
  <si>
    <t>Mesure du 30 11 15</t>
  </si>
  <si>
    <t>Mesure du 28 01 16</t>
  </si>
  <si>
    <t>Mesure du 29 03 16</t>
  </si>
  <si>
    <t>Mesure du 30 05 16</t>
  </si>
  <si>
    <t>Mesure du 22 06 16</t>
  </si>
  <si>
    <t>Mesure du 29 07 16</t>
  </si>
  <si>
    <t>Mesure du 29 09 16</t>
  </si>
  <si>
    <t>Mesure du 29 11 16</t>
  </si>
  <si>
    <t>DF1</t>
  </si>
  <si>
    <t>DF2</t>
  </si>
  <si>
    <t>DF3</t>
  </si>
  <si>
    <t>DF4</t>
  </si>
  <si>
    <t>Extension 2 - Mx</t>
  </si>
  <si>
    <t>Non mesuré</t>
  </si>
  <si>
    <t>Mn-Mx (29/09/15)</t>
  </si>
  <si>
    <t>Cumulé
My Mx Mv</t>
  </si>
  <si>
    <t>Mn-My (17/04/14)</t>
  </si>
  <si>
    <t>Mesure du 27 01 17</t>
  </si>
  <si>
    <t>Point détruit</t>
  </si>
  <si>
    <t xml:space="preserve">Seuil coloration violet : </t>
  </si>
  <si>
    <t xml:space="preserve">Seuil coloration violet pâle : </t>
  </si>
  <si>
    <t>&lt;-1cm</t>
  </si>
  <si>
    <t>-3cm≤Δ&lt;-8cm</t>
  </si>
  <si>
    <t>≤-12cm</t>
  </si>
  <si>
    <t>Mesure du 30 05 17</t>
  </si>
  <si>
    <t>Mesure du 03 08 17</t>
  </si>
  <si>
    <t>Date de la troisième extension du réseau de points (mesure W) :</t>
  </si>
  <si>
    <t>Date de la quatrième extension du réseau de points (mesure V) :</t>
  </si>
  <si>
    <t>Mn-Mw (30/03/17)</t>
  </si>
  <si>
    <t>Mn-Mv (02/10/17)</t>
  </si>
  <si>
    <t>ΔXYZ</t>
  </si>
  <si>
    <t>Extension 3 - Mw</t>
  </si>
  <si>
    <t>Extension 4 - Mv</t>
  </si>
  <si>
    <t>Distance fissuro Mn</t>
  </si>
  <si>
    <t>Mesure V du 02 10 17</t>
  </si>
  <si>
    <t>Distance fissuro Mv</t>
  </si>
  <si>
    <t>Mesure du 29 11 17</t>
  </si>
  <si>
    <t>Mesure W du 30 03 17</t>
  </si>
  <si>
    <t>Mesure du 29 01 18</t>
  </si>
  <si>
    <t>Distance fissuro Mn-1</t>
  </si>
  <si>
    <t>Mesure du 29 03 18</t>
  </si>
  <si>
    <t>Mesure du 31 05 18</t>
  </si>
  <si>
    <t>Seuil coloration rouge :</t>
  </si>
  <si>
    <t>1005a</t>
  </si>
  <si>
    <t>1013a</t>
  </si>
  <si>
    <t>1015a</t>
  </si>
  <si>
    <t>1021a</t>
  </si>
  <si>
    <t>1023a</t>
  </si>
  <si>
    <t>1024a</t>
  </si>
  <si>
    <t>1034a</t>
  </si>
  <si>
    <t>1035a</t>
  </si>
  <si>
    <t>1036a</t>
  </si>
  <si>
    <t>1043a</t>
  </si>
  <si>
    <t>1044a</t>
  </si>
  <si>
    <t>1045a</t>
  </si>
  <si>
    <t>1045b</t>
  </si>
  <si>
    <t>1065a</t>
  </si>
  <si>
    <t>1080a</t>
  </si>
  <si>
    <t>1081a</t>
  </si>
  <si>
    <t>Mesure du 31 07 18</t>
  </si>
  <si>
    <t>1083a</t>
  </si>
  <si>
    <t>Mesure du 02 10 18</t>
  </si>
  <si>
    <t>1016a</t>
  </si>
  <si>
    <t>Cumulé
sur une année</t>
  </si>
  <si>
    <t>Mn-M(a-1)</t>
  </si>
  <si>
    <t>Mesure du 04 12 18</t>
  </si>
  <si>
    <t>≥1cm</t>
  </si>
  <si>
    <t>Mesure du 29 01 19</t>
  </si>
  <si>
    <t>3cm≥Δ&gt;8cm</t>
  </si>
  <si>
    <t>≥8cm</t>
  </si>
  <si>
    <r>
      <rPr>
        <b/>
        <sz val="10"/>
        <rFont val="Calibri"/>
        <family val="2"/>
      </rPr>
      <t>≤-</t>
    </r>
    <r>
      <rPr>
        <b/>
        <sz val="10"/>
        <rFont val="Arial"/>
        <family val="2"/>
      </rPr>
      <t>8cm</t>
    </r>
  </si>
  <si>
    <t>Mesure du 27 03 19</t>
  </si>
  <si>
    <t xml:space="preserve">Commune de LOCHWILLER
AUSCULTATION </t>
  </si>
  <si>
    <t>Mesure du 28 05 19</t>
  </si>
  <si>
    <t>Mesure du 01 08 19</t>
  </si>
  <si>
    <t>Mesure du 30 09 19</t>
  </si>
  <si>
    <t>≥5cm</t>
  </si>
  <si>
    <t>1cm≥Δ&gt;5cm</t>
  </si>
  <si>
    <t>Mesure du 02 12 19</t>
  </si>
  <si>
    <t>Non accessible</t>
  </si>
  <si>
    <t>Cumulé
07/03/13</t>
  </si>
  <si>
    <t>Mesure du 30 01 20</t>
  </si>
  <si>
    <t>.</t>
  </si>
  <si>
    <t>Non levé</t>
  </si>
  <si>
    <t>Mesure du 26 03 20</t>
  </si>
  <si>
    <t>Mesure du 28 05 20</t>
  </si>
  <si>
    <t>1024b</t>
  </si>
  <si>
    <t>Mesure du 03 08 20</t>
  </si>
  <si>
    <t>Disparu</t>
  </si>
  <si>
    <t>Non retrouvé</t>
  </si>
  <si>
    <t>Mesure du 25 08 20</t>
  </si>
  <si>
    <t>Partiel aux campagnes</t>
  </si>
  <si>
    <t>1062a</t>
  </si>
  <si>
    <t>1065b</t>
  </si>
  <si>
    <t>Mesure du 30 09 20</t>
  </si>
  <si>
    <t>Mesure du 02 12 20</t>
  </si>
  <si>
    <t>Mesure du 27 01 21</t>
  </si>
  <si>
    <t>1028a</t>
  </si>
  <si>
    <t>≤-8cm</t>
  </si>
  <si>
    <r>
      <t xml:space="preserve">Méthode de calcul </t>
    </r>
    <r>
      <rPr>
        <sz val="10"/>
        <rFont val="Arial"/>
        <family val="2"/>
      </rPr>
      <t>: Calcul en bloc du réseau</t>
    </r>
  </si>
  <si>
    <t>SYNTHÈSE D'INTERVENTION - Campagne de mesures N°47</t>
  </si>
  <si>
    <t>Mesure n du 28 07 21</t>
  </si>
  <si>
    <t>Mesure n-1 du 26 05 21</t>
  </si>
  <si>
    <t>Mesure du 30 03 21</t>
  </si>
  <si>
    <t>Suivi des fissuromètres - Campagne de mesures N°47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</si>
</sst>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dd/mm/yy"/>
    <numFmt numFmtId="170" formatCode="mmm\-yyyy"/>
    <numFmt numFmtId="171" formatCode="0.0"/>
    <numFmt numFmtId="172" formatCode="_-* #,##0.000\ _€_-;\-* #,##0.000\ _€_-;_-* &quot;-&quot;??\ _€_-;_-@_-"/>
    <numFmt numFmtId="173" formatCode="_-* #,##0.000\ _€_-;\-* #,##0.000\ _€_-;_-* &quot;-&quot;?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0000000"/>
    <numFmt numFmtId="178" formatCode="0.000000000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Calibri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C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2" fillId="33" borderId="11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68" fontId="2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52" fillId="0" borderId="0" xfId="0" applyFont="1" applyFill="1" applyAlignment="1">
      <alignment horizontal="center"/>
    </xf>
    <xf numFmtId="168" fontId="2" fillId="33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168" fontId="2" fillId="15" borderId="16" xfId="0" applyNumberFormat="1" applyFont="1" applyFill="1" applyBorder="1" applyAlignment="1">
      <alignment horizontal="center"/>
    </xf>
    <xf numFmtId="168" fontId="0" fillId="0" borderId="0" xfId="47" applyNumberFormat="1" applyFont="1" applyAlignment="1">
      <alignment horizontal="center"/>
    </xf>
    <xf numFmtId="168" fontId="2" fillId="0" borderId="0" xfId="47" applyNumberFormat="1" applyFont="1" applyFill="1" applyBorder="1" applyAlignment="1">
      <alignment horizontal="center"/>
    </xf>
    <xf numFmtId="168" fontId="2" fillId="0" borderId="0" xfId="47" applyNumberFormat="1" applyFont="1" applyBorder="1" applyAlignment="1">
      <alignment horizontal="center"/>
    </xf>
    <xf numFmtId="168" fontId="0" fillId="0" borderId="0" xfId="47" applyNumberFormat="1" applyFont="1" applyBorder="1" applyAlignment="1">
      <alignment horizontal="center"/>
    </xf>
    <xf numFmtId="168" fontId="2" fillId="33" borderId="11" xfId="47" applyNumberFormat="1" applyFont="1" applyFill="1" applyBorder="1" applyAlignment="1">
      <alignment horizontal="center"/>
    </xf>
    <xf numFmtId="168" fontId="2" fillId="33" borderId="10" xfId="47" applyNumberFormat="1" applyFont="1" applyFill="1" applyBorder="1" applyAlignment="1">
      <alignment horizontal="center"/>
    </xf>
    <xf numFmtId="168" fontId="2" fillId="33" borderId="12" xfId="47" applyNumberFormat="1" applyFont="1" applyFill="1" applyBorder="1" applyAlignment="1">
      <alignment horizontal="center"/>
    </xf>
    <xf numFmtId="168" fontId="2" fillId="0" borderId="0" xfId="47" applyNumberFormat="1" applyFont="1" applyBorder="1" applyAlignment="1">
      <alignment/>
    </xf>
    <xf numFmtId="168" fontId="0" fillId="0" borderId="0" xfId="47" applyNumberFormat="1" applyFont="1" applyAlignment="1">
      <alignment horizontal="center"/>
    </xf>
    <xf numFmtId="0" fontId="13" fillId="0" borderId="15" xfId="0" applyFont="1" applyBorder="1" applyAlignment="1">
      <alignment horizontal="center"/>
    </xf>
    <xf numFmtId="168" fontId="2" fillId="33" borderId="13" xfId="47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168" fontId="2" fillId="33" borderId="14" xfId="0" applyNumberFormat="1" applyFont="1" applyFill="1" applyBorder="1" applyAlignment="1">
      <alignment horizontal="center"/>
    </xf>
    <xf numFmtId="168" fontId="2" fillId="17" borderId="16" xfId="0" applyNumberFormat="1" applyFont="1" applyFill="1" applyBorder="1" applyAlignment="1">
      <alignment horizontal="center"/>
    </xf>
    <xf numFmtId="168" fontId="2" fillId="11" borderId="16" xfId="0" applyNumberFormat="1" applyFont="1" applyFill="1" applyBorder="1" applyAlignment="1">
      <alignment horizontal="center"/>
    </xf>
    <xf numFmtId="168" fontId="2" fillId="33" borderId="20" xfId="47" applyNumberFormat="1" applyFont="1" applyFill="1" applyBorder="1" applyAlignment="1">
      <alignment horizontal="center"/>
    </xf>
    <xf numFmtId="168" fontId="2" fillId="33" borderId="21" xfId="47" applyNumberFormat="1" applyFont="1" applyFill="1" applyBorder="1" applyAlignment="1">
      <alignment horizontal="center"/>
    </xf>
    <xf numFmtId="168" fontId="2" fillId="33" borderId="22" xfId="47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1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8" fontId="2" fillId="33" borderId="29" xfId="47" applyNumberFormat="1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168" fontId="0" fillId="0" borderId="32" xfId="0" applyNumberFormat="1" applyFont="1" applyBorder="1" applyAlignment="1">
      <alignment/>
    </xf>
    <xf numFmtId="168" fontId="0" fillId="0" borderId="33" xfId="0" applyNumberFormat="1" applyFont="1" applyBorder="1" applyAlignment="1">
      <alignment/>
    </xf>
    <xf numFmtId="168" fontId="0" fillId="0" borderId="34" xfId="0" applyNumberFormat="1" applyBorder="1" applyAlignment="1">
      <alignment/>
    </xf>
    <xf numFmtId="168" fontId="0" fillId="0" borderId="32" xfId="0" applyNumberFormat="1" applyBorder="1" applyAlignment="1">
      <alignment/>
    </xf>
    <xf numFmtId="168" fontId="0" fillId="0" borderId="35" xfId="0" applyNumberFormat="1" applyBorder="1" applyAlignment="1">
      <alignment/>
    </xf>
    <xf numFmtId="168" fontId="0" fillId="0" borderId="36" xfId="0" applyNumberFormat="1" applyFont="1" applyBorder="1" applyAlignment="1">
      <alignment/>
    </xf>
    <xf numFmtId="168" fontId="0" fillId="0" borderId="37" xfId="0" applyNumberFormat="1" applyFont="1" applyBorder="1" applyAlignment="1">
      <alignment/>
    </xf>
    <xf numFmtId="168" fontId="0" fillId="0" borderId="38" xfId="0" applyNumberFormat="1" applyBorder="1" applyAlignment="1">
      <alignment/>
    </xf>
    <xf numFmtId="168" fontId="0" fillId="0" borderId="36" xfId="0" applyNumberFormat="1" applyBorder="1" applyAlignment="1">
      <alignment/>
    </xf>
    <xf numFmtId="168" fontId="0" fillId="0" borderId="31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8" fontId="0" fillId="0" borderId="39" xfId="0" applyNumberFormat="1" applyBorder="1" applyAlignment="1">
      <alignment/>
    </xf>
    <xf numFmtId="168" fontId="0" fillId="0" borderId="40" xfId="0" applyNumberForma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0" fillId="0" borderId="41" xfId="0" applyNumberFormat="1" applyBorder="1" applyAlignment="1">
      <alignment/>
    </xf>
    <xf numFmtId="0" fontId="2" fillId="33" borderId="38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68" fontId="2" fillId="33" borderId="28" xfId="47" applyNumberFormat="1" applyFont="1" applyFill="1" applyBorder="1" applyAlignment="1">
      <alignment horizontal="center"/>
    </xf>
    <xf numFmtId="168" fontId="2" fillId="33" borderId="15" xfId="47" applyNumberFormat="1" applyFont="1" applyFill="1" applyBorder="1" applyAlignment="1">
      <alignment horizontal="center"/>
    </xf>
    <xf numFmtId="168" fontId="2" fillId="33" borderId="42" xfId="47" applyNumberFormat="1" applyFont="1" applyFill="1" applyBorder="1" applyAlignment="1">
      <alignment horizontal="center"/>
    </xf>
    <xf numFmtId="168" fontId="2" fillId="33" borderId="43" xfId="47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168" fontId="5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37" xfId="0" applyNumberFormat="1" applyBorder="1" applyAlignment="1">
      <alignment/>
    </xf>
    <xf numFmtId="168" fontId="0" fillId="0" borderId="33" xfId="0" applyNumberFormat="1" applyBorder="1" applyAlignment="1">
      <alignment/>
    </xf>
    <xf numFmtId="168" fontId="0" fillId="0" borderId="44" xfId="0" applyNumberFormat="1" applyBorder="1" applyAlignment="1">
      <alignment/>
    </xf>
    <xf numFmtId="168" fontId="0" fillId="0" borderId="45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46" xfId="0" applyNumberFormat="1" applyBorder="1" applyAlignment="1">
      <alignment/>
    </xf>
    <xf numFmtId="168" fontId="0" fillId="0" borderId="47" xfId="0" applyNumberFormat="1" applyBorder="1" applyAlignment="1">
      <alignment/>
    </xf>
    <xf numFmtId="168" fontId="0" fillId="0" borderId="48" xfId="0" applyNumberFormat="1" applyBorder="1" applyAlignment="1">
      <alignment/>
    </xf>
    <xf numFmtId="0" fontId="0" fillId="19" borderId="49" xfId="0" applyFont="1" applyFill="1" applyBorder="1" applyAlignment="1">
      <alignment/>
    </xf>
    <xf numFmtId="0" fontId="0" fillId="19" borderId="50" xfId="0" applyFill="1" applyBorder="1" applyAlignment="1">
      <alignment/>
    </xf>
    <xf numFmtId="0" fontId="0" fillId="15" borderId="49" xfId="0" applyFont="1" applyFill="1" applyBorder="1" applyAlignment="1">
      <alignment/>
    </xf>
    <xf numFmtId="0" fontId="0" fillId="15" borderId="50" xfId="0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68" fontId="0" fillId="0" borderId="29" xfId="0" applyNumberFormat="1" applyBorder="1" applyAlignment="1">
      <alignment/>
    </xf>
    <xf numFmtId="168" fontId="0" fillId="0" borderId="54" xfId="0" applyNumberFormat="1" applyBorder="1" applyAlignment="1">
      <alignment/>
    </xf>
    <xf numFmtId="0" fontId="54" fillId="0" borderId="28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35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0" fillId="19" borderId="55" xfId="0" applyFont="1" applyFill="1" applyBorder="1" applyAlignment="1">
      <alignment/>
    </xf>
    <xf numFmtId="0" fontId="0" fillId="15" borderId="55" xfId="0" applyFont="1" applyFill="1" applyBorder="1" applyAlignment="1">
      <alignment/>
    </xf>
    <xf numFmtId="168" fontId="2" fillId="11" borderId="56" xfId="0" applyNumberFormat="1" applyFont="1" applyFill="1" applyBorder="1" applyAlignment="1">
      <alignment horizontal="center"/>
    </xf>
    <xf numFmtId="168" fontId="2" fillId="33" borderId="27" xfId="47" applyNumberFormat="1" applyFont="1" applyFill="1" applyBorder="1" applyAlignment="1">
      <alignment horizontal="center"/>
    </xf>
    <xf numFmtId="168" fontId="2" fillId="33" borderId="36" xfId="47" applyNumberFormat="1" applyFont="1" applyFill="1" applyBorder="1" applyAlignment="1">
      <alignment horizontal="center"/>
    </xf>
    <xf numFmtId="168" fontId="2" fillId="33" borderId="53" xfId="47" applyNumberFormat="1" applyFont="1" applyFill="1" applyBorder="1" applyAlignment="1">
      <alignment horizontal="center"/>
    </xf>
    <xf numFmtId="168" fontId="0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1" xfId="47" applyNumberFormat="1" applyFont="1" applyBorder="1" applyAlignment="1">
      <alignment horizontal="center"/>
    </xf>
    <xf numFmtId="0" fontId="0" fillId="19" borderId="55" xfId="0" applyFill="1" applyBorder="1" applyAlignment="1">
      <alignment/>
    </xf>
    <xf numFmtId="168" fontId="2" fillId="15" borderId="57" xfId="0" applyNumberFormat="1" applyFont="1" applyFill="1" applyBorder="1" applyAlignment="1">
      <alignment horizontal="center"/>
    </xf>
    <xf numFmtId="168" fontId="2" fillId="11" borderId="57" xfId="0" applyNumberFormat="1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54" fillId="34" borderId="50" xfId="0" applyFont="1" applyFill="1" applyBorder="1" applyAlignment="1">
      <alignment horizontal="center"/>
    </xf>
    <xf numFmtId="0" fontId="54" fillId="34" borderId="49" xfId="0" applyFont="1" applyFill="1" applyBorder="1" applyAlignment="1">
      <alignment horizontal="center"/>
    </xf>
    <xf numFmtId="0" fontId="54" fillId="34" borderId="5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168" fontId="2" fillId="13" borderId="60" xfId="0" applyNumberFormat="1" applyFont="1" applyFill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68" fontId="2" fillId="33" borderId="14" xfId="47" applyNumberFormat="1" applyFont="1" applyFill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2" fillId="33" borderId="30" xfId="47" applyNumberFormat="1" applyFont="1" applyFill="1" applyBorder="1" applyAlignment="1">
      <alignment horizontal="center"/>
    </xf>
    <xf numFmtId="168" fontId="0" fillId="0" borderId="0" xfId="47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55" fillId="0" borderId="10" xfId="52" applyFont="1" applyBorder="1">
      <alignment/>
      <protection/>
    </xf>
    <xf numFmtId="0" fontId="55" fillId="0" borderId="11" xfId="52" applyFont="1" applyBorder="1">
      <alignment/>
      <protection/>
    </xf>
    <xf numFmtId="0" fontId="55" fillId="0" borderId="12" xfId="52" applyFont="1" applyBorder="1">
      <alignment/>
      <protection/>
    </xf>
    <xf numFmtId="0" fontId="55" fillId="0" borderId="38" xfId="52" applyFont="1" applyBorder="1">
      <alignment/>
      <protection/>
    </xf>
    <xf numFmtId="0" fontId="55" fillId="0" borderId="36" xfId="52" applyFont="1" applyBorder="1">
      <alignment/>
      <protection/>
    </xf>
    <xf numFmtId="0" fontId="55" fillId="0" borderId="31" xfId="52" applyFont="1" applyBorder="1">
      <alignment/>
      <protection/>
    </xf>
    <xf numFmtId="0" fontId="55" fillId="0" borderId="20" xfId="52" applyFont="1" applyBorder="1">
      <alignment/>
      <protection/>
    </xf>
    <xf numFmtId="0" fontId="55" fillId="0" borderId="21" xfId="52" applyFont="1" applyBorder="1">
      <alignment/>
      <protection/>
    </xf>
    <xf numFmtId="0" fontId="55" fillId="0" borderId="22" xfId="52" applyFont="1" applyBorder="1">
      <alignment/>
      <protection/>
    </xf>
    <xf numFmtId="0" fontId="55" fillId="0" borderId="39" xfId="52" applyFont="1" applyBorder="1">
      <alignment/>
      <protection/>
    </xf>
    <xf numFmtId="0" fontId="55" fillId="0" borderId="40" xfId="52" applyFont="1" applyBorder="1">
      <alignment/>
      <protection/>
    </xf>
    <xf numFmtId="0" fontId="55" fillId="0" borderId="41" xfId="52" applyFont="1" applyBorder="1">
      <alignment/>
      <protection/>
    </xf>
    <xf numFmtId="0" fontId="55" fillId="0" borderId="34" xfId="52" applyFont="1" applyBorder="1">
      <alignment/>
      <protection/>
    </xf>
    <xf numFmtId="0" fontId="55" fillId="0" borderId="32" xfId="52" applyFont="1" applyBorder="1">
      <alignment/>
      <protection/>
    </xf>
    <xf numFmtId="0" fontId="55" fillId="0" borderId="35" xfId="52" applyFont="1" applyBorder="1">
      <alignment/>
      <protection/>
    </xf>
    <xf numFmtId="168" fontId="2" fillId="15" borderId="56" xfId="0" applyNumberFormat="1" applyFont="1" applyFill="1" applyBorder="1" applyAlignment="1">
      <alignment horizontal="center"/>
    </xf>
    <xf numFmtId="168" fontId="2" fillId="17" borderId="56" xfId="0" applyNumberFormat="1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168" fontId="0" fillId="0" borderId="51" xfId="0" applyNumberFormat="1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8" fontId="0" fillId="0" borderId="28" xfId="0" applyNumberFormat="1" applyFont="1" applyBorder="1" applyAlignment="1">
      <alignment horizontal="center"/>
    </xf>
    <xf numFmtId="168" fontId="55" fillId="0" borderId="11" xfId="52" applyNumberFormat="1" applyFont="1" applyBorder="1">
      <alignment/>
      <protection/>
    </xf>
    <xf numFmtId="168" fontId="55" fillId="0" borderId="20" xfId="52" applyNumberFormat="1" applyFont="1" applyBorder="1">
      <alignment/>
      <protection/>
    </xf>
    <xf numFmtId="168" fontId="55" fillId="0" borderId="39" xfId="52" applyNumberFormat="1" applyFont="1" applyBorder="1">
      <alignment/>
      <protection/>
    </xf>
    <xf numFmtId="168" fontId="55" fillId="0" borderId="38" xfId="52" applyNumberFormat="1" applyFont="1" applyBorder="1">
      <alignment/>
      <protection/>
    </xf>
    <xf numFmtId="168" fontId="55" fillId="0" borderId="10" xfId="52" applyNumberFormat="1" applyFont="1" applyBorder="1">
      <alignment/>
      <protection/>
    </xf>
    <xf numFmtId="168" fontId="55" fillId="0" borderId="21" xfId="52" applyNumberFormat="1" applyFont="1" applyBorder="1">
      <alignment/>
      <protection/>
    </xf>
    <xf numFmtId="168" fontId="55" fillId="0" borderId="40" xfId="52" applyNumberFormat="1" applyFont="1" applyBorder="1">
      <alignment/>
      <protection/>
    </xf>
    <xf numFmtId="168" fontId="55" fillId="0" borderId="36" xfId="52" applyNumberFormat="1" applyFont="1" applyBorder="1">
      <alignment/>
      <protection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47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39" xfId="0" applyNumberFormat="1" applyFont="1" applyBorder="1" applyAlignment="1">
      <alignment horizontal="center"/>
    </xf>
    <xf numFmtId="168" fontId="0" fillId="0" borderId="40" xfId="0" applyNumberFormat="1" applyFont="1" applyBorder="1" applyAlignment="1">
      <alignment horizontal="center"/>
    </xf>
    <xf numFmtId="168" fontId="0" fillId="0" borderId="41" xfId="0" applyNumberFormat="1" applyFont="1" applyBorder="1" applyAlignment="1">
      <alignment horizontal="center"/>
    </xf>
    <xf numFmtId="168" fontId="0" fillId="0" borderId="39" xfId="0" applyNumberFormat="1" applyFont="1" applyBorder="1" applyAlignment="1">
      <alignment/>
    </xf>
    <xf numFmtId="168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1" xfId="0" applyNumberFormat="1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168" fontId="0" fillId="0" borderId="14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0" xfId="47" applyNumberFormat="1" applyFont="1" applyBorder="1" applyAlignment="1">
      <alignment horizontal="center"/>
    </xf>
    <xf numFmtId="168" fontId="0" fillId="35" borderId="10" xfId="0" applyNumberFormat="1" applyFont="1" applyFill="1" applyBorder="1" applyAlignment="1">
      <alignment horizontal="center"/>
    </xf>
    <xf numFmtId="168" fontId="0" fillId="35" borderId="30" xfId="0" applyNumberFormat="1" applyFont="1" applyFill="1" applyBorder="1" applyAlignment="1">
      <alignment horizontal="center"/>
    </xf>
    <xf numFmtId="168" fontId="0" fillId="0" borderId="62" xfId="0" applyNumberFormat="1" applyFont="1" applyBorder="1" applyAlignment="1">
      <alignment/>
    </xf>
    <xf numFmtId="168" fontId="0" fillId="0" borderId="63" xfId="0" applyNumberFormat="1" applyFont="1" applyBorder="1" applyAlignment="1">
      <alignment/>
    </xf>
    <xf numFmtId="168" fontId="0" fillId="13" borderId="14" xfId="0" applyNumberFormat="1" applyFont="1" applyFill="1" applyBorder="1" applyAlignment="1">
      <alignment horizontal="center"/>
    </xf>
    <xf numFmtId="168" fontId="0" fillId="13" borderId="13" xfId="0" applyNumberFormat="1" applyFont="1" applyFill="1" applyBorder="1" applyAlignment="1">
      <alignment horizontal="center"/>
    </xf>
    <xf numFmtId="168" fontId="0" fillId="0" borderId="12" xfId="47" applyNumberFormat="1" applyFont="1" applyBorder="1" applyAlignment="1">
      <alignment horizontal="center"/>
    </xf>
    <xf numFmtId="168" fontId="0" fillId="0" borderId="14" xfId="47" applyNumberFormat="1" applyFont="1" applyBorder="1" applyAlignment="1">
      <alignment horizontal="center"/>
    </xf>
    <xf numFmtId="168" fontId="0" fillId="0" borderId="13" xfId="47" applyNumberFormat="1" applyFont="1" applyBorder="1" applyAlignment="1">
      <alignment horizontal="center"/>
    </xf>
    <xf numFmtId="168" fontId="0" fillId="0" borderId="28" xfId="47" applyNumberFormat="1" applyFont="1" applyBorder="1" applyAlignment="1">
      <alignment horizontal="center"/>
    </xf>
    <xf numFmtId="168" fontId="0" fillId="0" borderId="15" xfId="47" applyNumberFormat="1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168" fontId="0" fillId="35" borderId="20" xfId="0" applyNumberFormat="1" applyFont="1" applyFill="1" applyBorder="1" applyAlignment="1">
      <alignment horizontal="center"/>
    </xf>
    <xf numFmtId="168" fontId="0" fillId="35" borderId="43" xfId="0" applyNumberFormat="1" applyFont="1" applyFill="1" applyBorder="1" applyAlignment="1">
      <alignment horizontal="center"/>
    </xf>
    <xf numFmtId="168" fontId="0" fillId="0" borderId="30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0" fillId="0" borderId="2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 horizontal="center"/>
    </xf>
    <xf numFmtId="168" fontId="0" fillId="0" borderId="61" xfId="0" applyNumberFormat="1" applyFont="1" applyBorder="1" applyAlignment="1">
      <alignment horizontal="center"/>
    </xf>
    <xf numFmtId="168" fontId="0" fillId="35" borderId="11" xfId="0" applyNumberFormat="1" applyFont="1" applyFill="1" applyBorder="1" applyAlignment="1">
      <alignment horizontal="center"/>
    </xf>
    <xf numFmtId="168" fontId="0" fillId="35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168" fontId="0" fillId="15" borderId="14" xfId="0" applyNumberFormat="1" applyFont="1" applyFill="1" applyBorder="1" applyAlignment="1">
      <alignment horizontal="center"/>
    </xf>
    <xf numFmtId="168" fontId="0" fillId="15" borderId="13" xfId="0" applyNumberFormat="1" applyFont="1" applyFill="1" applyBorder="1" applyAlignment="1">
      <alignment horizontal="center"/>
    </xf>
    <xf numFmtId="168" fontId="0" fillId="0" borderId="20" xfId="47" applyNumberFormat="1" applyFont="1" applyBorder="1" applyAlignment="1">
      <alignment horizontal="center"/>
    </xf>
    <xf numFmtId="168" fontId="0" fillId="0" borderId="21" xfId="47" applyNumberFormat="1" applyFont="1" applyBorder="1" applyAlignment="1">
      <alignment horizontal="center"/>
    </xf>
    <xf numFmtId="168" fontId="0" fillId="0" borderId="22" xfId="47" applyNumberFormat="1" applyFont="1" applyBorder="1" applyAlignment="1">
      <alignment horizontal="center"/>
    </xf>
    <xf numFmtId="168" fontId="0" fillId="0" borderId="14" xfId="47" applyNumberFormat="1" applyFont="1" applyFill="1" applyBorder="1" applyAlignment="1">
      <alignment horizontal="center"/>
    </xf>
    <xf numFmtId="168" fontId="0" fillId="0" borderId="10" xfId="47" applyNumberFormat="1" applyFont="1" applyFill="1" applyBorder="1" applyAlignment="1">
      <alignment horizontal="center"/>
    </xf>
    <xf numFmtId="168" fontId="0" fillId="0" borderId="12" xfId="47" applyNumberFormat="1" applyFont="1" applyFill="1" applyBorder="1" applyAlignment="1">
      <alignment horizontal="center"/>
    </xf>
    <xf numFmtId="168" fontId="0" fillId="0" borderId="11" xfId="47" applyNumberFormat="1" applyFont="1" applyFill="1" applyBorder="1" applyAlignment="1">
      <alignment horizontal="center"/>
    </xf>
    <xf numFmtId="168" fontId="0" fillId="0" borderId="13" xfId="47" applyNumberFormat="1" applyFont="1" applyFill="1" applyBorder="1" applyAlignment="1">
      <alignment horizontal="center"/>
    </xf>
    <xf numFmtId="168" fontId="0" fillId="0" borderId="28" xfId="47" applyNumberFormat="1" applyFont="1" applyFill="1" applyBorder="1" applyAlignment="1">
      <alignment horizontal="center"/>
    </xf>
    <xf numFmtId="168" fontId="0" fillId="0" borderId="15" xfId="47" applyNumberFormat="1" applyFont="1" applyFill="1" applyBorder="1" applyAlignment="1">
      <alignment horizontal="center"/>
    </xf>
    <xf numFmtId="168" fontId="0" fillId="0" borderId="39" xfId="47" applyNumberFormat="1" applyFont="1" applyBorder="1" applyAlignment="1">
      <alignment horizontal="center"/>
    </xf>
    <xf numFmtId="168" fontId="0" fillId="0" borderId="40" xfId="47" applyNumberFormat="1" applyFont="1" applyBorder="1" applyAlignment="1">
      <alignment horizontal="center"/>
    </xf>
    <xf numFmtId="168" fontId="0" fillId="0" borderId="41" xfId="47" applyNumberFormat="1" applyFont="1" applyBorder="1" applyAlignment="1">
      <alignment horizontal="center"/>
    </xf>
    <xf numFmtId="168" fontId="0" fillId="0" borderId="42" xfId="0" applyNumberFormat="1" applyFont="1" applyBorder="1" applyAlignment="1">
      <alignment horizontal="center"/>
    </xf>
    <xf numFmtId="168" fontId="0" fillId="0" borderId="43" xfId="0" applyNumberFormat="1" applyFont="1" applyBorder="1" applyAlignment="1">
      <alignment horizontal="center"/>
    </xf>
    <xf numFmtId="168" fontId="0" fillId="0" borderId="0" xfId="0" applyNumberFormat="1" applyFont="1" applyAlignment="1">
      <alignment/>
    </xf>
    <xf numFmtId="168" fontId="0" fillId="35" borderId="28" xfId="0" applyNumberFormat="1" applyFont="1" applyFill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/>
    </xf>
    <xf numFmtId="168" fontId="0" fillId="0" borderId="15" xfId="0" applyNumberFormat="1" applyFont="1" applyFill="1" applyBorder="1" applyAlignment="1">
      <alignment horizontal="center"/>
    </xf>
    <xf numFmtId="168" fontId="53" fillId="0" borderId="11" xfId="0" applyNumberFormat="1" applyFont="1" applyFill="1" applyBorder="1" applyAlignment="1">
      <alignment horizontal="center"/>
    </xf>
    <xf numFmtId="168" fontId="53" fillId="0" borderId="10" xfId="0" applyNumberFormat="1" applyFont="1" applyFill="1" applyBorder="1" applyAlignment="1">
      <alignment horizontal="center"/>
    </xf>
    <xf numFmtId="168" fontId="53" fillId="0" borderId="12" xfId="0" applyNumberFormat="1" applyFont="1" applyFill="1" applyBorder="1" applyAlignment="1">
      <alignment horizontal="center"/>
    </xf>
    <xf numFmtId="168" fontId="0" fillId="35" borderId="15" xfId="0" applyNumberFormat="1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8" fontId="0" fillId="35" borderId="14" xfId="0" applyNumberFormat="1" applyFont="1" applyFill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8" fontId="0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0" borderId="64" xfId="0" applyNumberFormat="1" applyFont="1" applyBorder="1" applyAlignment="1">
      <alignment/>
    </xf>
    <xf numFmtId="168" fontId="0" fillId="0" borderId="65" xfId="0" applyNumberFormat="1" applyFont="1" applyBorder="1" applyAlignment="1">
      <alignment/>
    </xf>
    <xf numFmtId="168" fontId="0" fillId="0" borderId="66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/>
    </xf>
    <xf numFmtId="168" fontId="0" fillId="0" borderId="30" xfId="0" applyNumberFormat="1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168" fontId="0" fillId="0" borderId="20" xfId="0" applyNumberFormat="1" applyFont="1" applyFill="1" applyBorder="1" applyAlignment="1">
      <alignment horizontal="center"/>
    </xf>
    <xf numFmtId="168" fontId="0" fillId="0" borderId="22" xfId="0" applyNumberFormat="1" applyFont="1" applyFill="1" applyBorder="1" applyAlignment="1">
      <alignment horizontal="center"/>
    </xf>
    <xf numFmtId="168" fontId="0" fillId="0" borderId="30" xfId="0" applyNumberFormat="1" applyFont="1" applyFill="1" applyBorder="1" applyAlignment="1">
      <alignment horizontal="center"/>
    </xf>
    <xf numFmtId="168" fontId="0" fillId="0" borderId="21" xfId="0" applyNumberFormat="1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168" fontId="53" fillId="0" borderId="20" xfId="0" applyNumberFormat="1" applyFont="1" applyFill="1" applyBorder="1" applyAlignment="1">
      <alignment horizontal="center"/>
    </xf>
    <xf numFmtId="168" fontId="53" fillId="0" borderId="21" xfId="0" applyNumberFormat="1" applyFont="1" applyFill="1" applyBorder="1" applyAlignment="1">
      <alignment horizontal="center"/>
    </xf>
    <xf numFmtId="168" fontId="53" fillId="0" borderId="22" xfId="0" applyNumberFormat="1" applyFont="1" applyFill="1" applyBorder="1" applyAlignment="1">
      <alignment horizontal="center"/>
    </xf>
    <xf numFmtId="168" fontId="0" fillId="0" borderId="38" xfId="0" applyNumberFormat="1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168" fontId="0" fillId="0" borderId="31" xfId="0" applyNumberFormat="1" applyFont="1" applyBorder="1" applyAlignment="1">
      <alignment horizontal="center"/>
    </xf>
    <xf numFmtId="168" fontId="0" fillId="0" borderId="38" xfId="0" applyNumberFormat="1" applyFont="1" applyBorder="1" applyAlignment="1">
      <alignment/>
    </xf>
    <xf numFmtId="168" fontId="0" fillId="34" borderId="67" xfId="0" applyNumberFormat="1" applyFont="1" applyFill="1" applyBorder="1" applyAlignment="1">
      <alignment horizontal="center"/>
    </xf>
    <xf numFmtId="168" fontId="0" fillId="34" borderId="68" xfId="0" applyNumberFormat="1" applyFont="1" applyFill="1" applyBorder="1" applyAlignment="1">
      <alignment horizontal="center"/>
    </xf>
    <xf numFmtId="168" fontId="0" fillId="34" borderId="60" xfId="0" applyNumberFormat="1" applyFont="1" applyFill="1" applyBorder="1" applyAlignment="1">
      <alignment horizontal="center"/>
    </xf>
    <xf numFmtId="168" fontId="0" fillId="34" borderId="69" xfId="0" applyNumberFormat="1" applyFont="1" applyFill="1" applyBorder="1" applyAlignment="1">
      <alignment horizontal="center"/>
    </xf>
    <xf numFmtId="168" fontId="0" fillId="34" borderId="70" xfId="0" applyNumberFormat="1" applyFont="1" applyFill="1" applyBorder="1" applyAlignment="1">
      <alignment horizontal="center"/>
    </xf>
    <xf numFmtId="0" fontId="0" fillId="34" borderId="67" xfId="0" applyFont="1" applyFill="1" applyBorder="1" applyAlignment="1">
      <alignment horizontal="center"/>
    </xf>
    <xf numFmtId="0" fontId="0" fillId="34" borderId="68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168" fontId="0" fillId="34" borderId="55" xfId="0" applyNumberFormat="1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168" fontId="0" fillId="34" borderId="67" xfId="47" applyNumberFormat="1" applyFont="1" applyFill="1" applyBorder="1" applyAlignment="1">
      <alignment horizontal="center"/>
    </xf>
    <xf numFmtId="168" fontId="0" fillId="34" borderId="68" xfId="47" applyNumberFormat="1" applyFont="1" applyFill="1" applyBorder="1" applyAlignment="1">
      <alignment horizontal="center"/>
    </xf>
    <xf numFmtId="168" fontId="0" fillId="34" borderId="60" xfId="47" applyNumberFormat="1" applyFont="1" applyFill="1" applyBorder="1" applyAlignment="1">
      <alignment horizontal="center"/>
    </xf>
    <xf numFmtId="168" fontId="0" fillId="34" borderId="69" xfId="47" applyNumberFormat="1" applyFont="1" applyFill="1" applyBorder="1" applyAlignment="1">
      <alignment horizontal="center"/>
    </xf>
    <xf numFmtId="168" fontId="0" fillId="34" borderId="70" xfId="47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68" fontId="0" fillId="0" borderId="64" xfId="0" applyNumberFormat="1" applyFont="1" applyBorder="1" applyAlignment="1">
      <alignment horizontal="center"/>
    </xf>
    <xf numFmtId="168" fontId="0" fillId="0" borderId="65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/>
    </xf>
    <xf numFmtId="168" fontId="0" fillId="0" borderId="72" xfId="0" applyNumberFormat="1" applyFont="1" applyBorder="1" applyAlignment="1">
      <alignment horizontal="center"/>
    </xf>
    <xf numFmtId="168" fontId="0" fillId="0" borderId="66" xfId="0" applyNumberFormat="1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168" fontId="0" fillId="0" borderId="34" xfId="0" applyNumberFormat="1" applyFont="1" applyBorder="1" applyAlignment="1">
      <alignment horizontal="center"/>
    </xf>
    <xf numFmtId="168" fontId="0" fillId="0" borderId="32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168" fontId="0" fillId="0" borderId="73" xfId="0" applyNumberFormat="1" applyFont="1" applyBorder="1" applyAlignment="1">
      <alignment horizontal="center"/>
    </xf>
    <xf numFmtId="168" fontId="0" fillId="0" borderId="54" xfId="0" applyNumberFormat="1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168" fontId="0" fillId="0" borderId="74" xfId="0" applyNumberFormat="1" applyFont="1" applyBorder="1" applyAlignment="1">
      <alignment horizontal="center"/>
    </xf>
    <xf numFmtId="168" fontId="0" fillId="0" borderId="33" xfId="0" applyNumberFormat="1" applyFont="1" applyBorder="1" applyAlignment="1">
      <alignment horizontal="center"/>
    </xf>
    <xf numFmtId="168" fontId="0" fillId="0" borderId="41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0" borderId="54" xfId="0" applyNumberFormat="1" applyFon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0" borderId="73" xfId="0" applyNumberFormat="1" applyFont="1" applyBorder="1" applyAlignment="1">
      <alignment/>
    </xf>
    <xf numFmtId="168" fontId="0" fillId="0" borderId="73" xfId="0" applyNumberFormat="1" applyFont="1" applyFill="1" applyBorder="1" applyAlignment="1">
      <alignment horizontal="center"/>
    </xf>
    <xf numFmtId="168" fontId="0" fillId="0" borderId="40" xfId="0" applyNumberFormat="1" applyFont="1" applyFill="1" applyBorder="1" applyAlignment="1">
      <alignment horizontal="center"/>
    </xf>
    <xf numFmtId="168" fontId="0" fillId="0" borderId="54" xfId="0" applyNumberFormat="1" applyFont="1" applyFill="1" applyBorder="1" applyAlignment="1">
      <alignment horizontal="center"/>
    </xf>
    <xf numFmtId="168" fontId="0" fillId="0" borderId="41" xfId="0" applyNumberFormat="1" applyFont="1" applyFill="1" applyBorder="1" applyAlignment="1">
      <alignment horizontal="center"/>
    </xf>
    <xf numFmtId="168" fontId="0" fillId="35" borderId="38" xfId="0" applyNumberFormat="1" applyFont="1" applyFill="1" applyBorder="1" applyAlignment="1">
      <alignment horizontal="center"/>
    </xf>
    <xf numFmtId="168" fontId="0" fillId="35" borderId="59" xfId="0" applyNumberFormat="1" applyFont="1" applyFill="1" applyBorder="1" applyAlignment="1">
      <alignment horizontal="center"/>
    </xf>
    <xf numFmtId="168" fontId="0" fillId="35" borderId="53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168" fontId="0" fillId="0" borderId="31" xfId="0" applyNumberFormat="1" applyFont="1" applyBorder="1" applyAlignment="1">
      <alignment/>
    </xf>
    <xf numFmtId="0" fontId="0" fillId="34" borderId="60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5" xfId="0" applyNumberFormat="1" applyFont="1" applyFill="1" applyBorder="1" applyAlignment="1">
      <alignment horizontal="center"/>
    </xf>
    <xf numFmtId="168" fontId="0" fillId="0" borderId="32" xfId="0" applyNumberFormat="1" applyFont="1" applyFill="1" applyBorder="1" applyAlignment="1">
      <alignment horizontal="center"/>
    </xf>
    <xf numFmtId="168" fontId="0" fillId="0" borderId="39" xfId="0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/>
    </xf>
    <xf numFmtId="168" fontId="14" fillId="0" borderId="13" xfId="0" applyNumberFormat="1" applyFont="1" applyBorder="1" applyAlignment="1">
      <alignment horizontal="center"/>
    </xf>
    <xf numFmtId="168" fontId="0" fillId="0" borderId="37" xfId="0" applyNumberFormat="1" applyFont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0" fillId="0" borderId="31" xfId="0" applyNumberFormat="1" applyFont="1" applyFill="1" applyBorder="1" applyAlignment="1">
      <alignment horizontal="center"/>
    </xf>
    <xf numFmtId="168" fontId="0" fillId="0" borderId="36" xfId="0" applyNumberFormat="1" applyFont="1" applyFill="1" applyBorder="1" applyAlignment="1">
      <alignment horizontal="center"/>
    </xf>
    <xf numFmtId="168" fontId="0" fillId="34" borderId="64" xfId="0" applyNumberFormat="1" applyFont="1" applyFill="1" applyBorder="1" applyAlignment="1">
      <alignment horizontal="center"/>
    </xf>
    <xf numFmtId="168" fontId="0" fillId="34" borderId="65" xfId="0" applyNumberFormat="1" applyFont="1" applyFill="1" applyBorder="1" applyAlignment="1">
      <alignment horizontal="center"/>
    </xf>
    <xf numFmtId="168" fontId="0" fillId="34" borderId="66" xfId="0" applyNumberFormat="1" applyFont="1" applyFill="1" applyBorder="1" applyAlignment="1">
      <alignment horizontal="center"/>
    </xf>
    <xf numFmtId="168" fontId="0" fillId="34" borderId="44" xfId="0" applyNumberFormat="1" applyFont="1" applyFill="1" applyBorder="1" applyAlignment="1">
      <alignment horizontal="center"/>
    </xf>
    <xf numFmtId="168" fontId="0" fillId="34" borderId="45" xfId="0" applyNumberFormat="1" applyFont="1" applyFill="1" applyBorder="1" applyAlignment="1">
      <alignment horizontal="center"/>
    </xf>
    <xf numFmtId="168" fontId="0" fillId="34" borderId="75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68" fontId="0" fillId="0" borderId="74" xfId="0" applyNumberFormat="1" applyFont="1" applyFill="1" applyBorder="1" applyAlignment="1">
      <alignment horizontal="center"/>
    </xf>
    <xf numFmtId="168" fontId="0" fillId="0" borderId="33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68" fontId="0" fillId="0" borderId="59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/>
    </xf>
    <xf numFmtId="168" fontId="0" fillId="0" borderId="44" xfId="0" applyNumberFormat="1" applyFont="1" applyBorder="1" applyAlignment="1">
      <alignment/>
    </xf>
    <xf numFmtId="168" fontId="0" fillId="0" borderId="45" xfId="0" applyNumberFormat="1" applyFont="1" applyBorder="1" applyAlignment="1">
      <alignment/>
    </xf>
    <xf numFmtId="168" fontId="0" fillId="0" borderId="75" xfId="0" applyNumberFormat="1" applyFont="1" applyBorder="1" applyAlignment="1">
      <alignment/>
    </xf>
    <xf numFmtId="168" fontId="0" fillId="0" borderId="59" xfId="0" applyNumberFormat="1" applyFont="1" applyFill="1" applyBorder="1" applyAlignment="1">
      <alignment horizontal="center"/>
    </xf>
    <xf numFmtId="168" fontId="0" fillId="0" borderId="37" xfId="0" applyNumberFormat="1" applyFont="1" applyFill="1" applyBorder="1" applyAlignment="1">
      <alignment horizontal="center"/>
    </xf>
    <xf numFmtId="168" fontId="2" fillId="13" borderId="67" xfId="0" applyNumberFormat="1" applyFont="1" applyFill="1" applyBorder="1" applyAlignment="1">
      <alignment horizontal="center"/>
    </xf>
    <xf numFmtId="168" fontId="2" fillId="13" borderId="68" xfId="0" applyNumberFormat="1" applyFont="1" applyFill="1" applyBorder="1" applyAlignment="1">
      <alignment horizontal="center"/>
    </xf>
    <xf numFmtId="168" fontId="2" fillId="11" borderId="44" xfId="0" applyNumberFormat="1" applyFont="1" applyFill="1" applyBorder="1" applyAlignment="1" quotePrefix="1">
      <alignment horizontal="center"/>
    </xf>
    <xf numFmtId="168" fontId="2" fillId="11" borderId="45" xfId="0" applyNumberFormat="1" applyFont="1" applyFill="1" applyBorder="1" applyAlignment="1">
      <alignment horizontal="center"/>
    </xf>
    <xf numFmtId="168" fontId="2" fillId="15" borderId="44" xfId="0" applyNumberFormat="1" applyFont="1" applyFill="1" applyBorder="1" applyAlignment="1">
      <alignment horizontal="center"/>
    </xf>
    <xf numFmtId="168" fontId="2" fillId="15" borderId="45" xfId="0" applyNumberFormat="1" applyFont="1" applyFill="1" applyBorder="1" applyAlignment="1">
      <alignment horizontal="center"/>
    </xf>
    <xf numFmtId="168" fontId="2" fillId="17" borderId="49" xfId="0" applyNumberFormat="1" applyFont="1" applyFill="1" applyBorder="1" applyAlignment="1">
      <alignment horizontal="center"/>
    </xf>
    <xf numFmtId="168" fontId="2" fillId="17" borderId="69" xfId="0" applyNumberFormat="1" applyFont="1" applyFill="1" applyBorder="1" applyAlignment="1">
      <alignment horizontal="center"/>
    </xf>
    <xf numFmtId="168" fontId="2" fillId="17" borderId="50" xfId="0" applyNumberFormat="1" applyFont="1" applyFill="1" applyBorder="1" applyAlignment="1">
      <alignment horizontal="center"/>
    </xf>
    <xf numFmtId="168" fontId="2" fillId="13" borderId="56" xfId="0" applyNumberFormat="1" applyFont="1" applyFill="1" applyBorder="1" applyAlignment="1">
      <alignment horizontal="center"/>
    </xf>
    <xf numFmtId="168" fontId="2" fillId="13" borderId="5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/>
    </xf>
    <xf numFmtId="168" fontId="55" fillId="0" borderId="12" xfId="52" applyNumberFormat="1" applyFont="1" applyBorder="1">
      <alignment/>
      <protection/>
    </xf>
    <xf numFmtId="168" fontId="0" fillId="0" borderId="11" xfId="0" applyNumberFormat="1" applyFont="1" applyFill="1" applyBorder="1" applyAlignment="1">
      <alignment/>
    </xf>
    <xf numFmtId="168" fontId="55" fillId="0" borderId="31" xfId="52" applyNumberFormat="1" applyFont="1" applyBorder="1">
      <alignment/>
      <protection/>
    </xf>
    <xf numFmtId="168" fontId="55" fillId="0" borderId="22" xfId="52" applyNumberFormat="1" applyFont="1" applyBorder="1">
      <alignment/>
      <protection/>
    </xf>
    <xf numFmtId="168" fontId="55" fillId="0" borderId="41" xfId="52" applyNumberFormat="1" applyFont="1" applyBorder="1">
      <alignment/>
      <protection/>
    </xf>
    <xf numFmtId="168" fontId="55" fillId="0" borderId="35" xfId="52" applyNumberFormat="1" applyFont="1" applyBorder="1">
      <alignment/>
      <protection/>
    </xf>
    <xf numFmtId="168" fontId="0" fillId="0" borderId="0" xfId="0" applyNumberFormat="1" applyAlignment="1">
      <alignment/>
    </xf>
    <xf numFmtId="0" fontId="2" fillId="33" borderId="76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168" fontId="2" fillId="13" borderId="67" xfId="0" applyNumberFormat="1" applyFont="1" applyFill="1" applyBorder="1" applyAlignment="1">
      <alignment horizontal="center"/>
    </xf>
    <xf numFmtId="168" fontId="2" fillId="13" borderId="68" xfId="0" applyNumberFormat="1" applyFont="1" applyFill="1" applyBorder="1" applyAlignment="1">
      <alignment horizontal="center"/>
    </xf>
    <xf numFmtId="168" fontId="2" fillId="15" borderId="79" xfId="0" applyNumberFormat="1" applyFont="1" applyFill="1" applyBorder="1" applyAlignment="1">
      <alignment horizontal="center"/>
    </xf>
    <xf numFmtId="168" fontId="2" fillId="15" borderId="81" xfId="0" applyNumberFormat="1" applyFont="1" applyFill="1" applyBorder="1" applyAlignment="1">
      <alignment horizontal="center"/>
    </xf>
    <xf numFmtId="168" fontId="2" fillId="11" borderId="44" xfId="0" applyNumberFormat="1" applyFont="1" applyFill="1" applyBorder="1" applyAlignment="1" quotePrefix="1">
      <alignment horizontal="center"/>
    </xf>
    <xf numFmtId="168" fontId="2" fillId="11" borderId="45" xfId="0" applyNumberFormat="1" applyFont="1" applyFill="1" applyBorder="1" applyAlignment="1">
      <alignment horizontal="center"/>
    </xf>
    <xf numFmtId="168" fontId="2" fillId="17" borderId="79" xfId="0" applyNumberFormat="1" applyFont="1" applyFill="1" applyBorder="1" applyAlignment="1">
      <alignment horizontal="center"/>
    </xf>
    <xf numFmtId="168" fontId="2" fillId="17" borderId="81" xfId="0" applyNumberFormat="1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168" fontId="2" fillId="15" borderId="44" xfId="0" applyNumberFormat="1" applyFont="1" applyFill="1" applyBorder="1" applyAlignment="1">
      <alignment horizontal="center"/>
    </xf>
    <xf numFmtId="168" fontId="2" fillId="15" borderId="45" xfId="0" applyNumberFormat="1" applyFont="1" applyFill="1" applyBorder="1" applyAlignment="1">
      <alignment horizontal="center"/>
    </xf>
    <xf numFmtId="168" fontId="2" fillId="17" borderId="49" xfId="0" applyNumberFormat="1" applyFont="1" applyFill="1" applyBorder="1" applyAlignment="1">
      <alignment horizontal="center"/>
    </xf>
    <xf numFmtId="168" fontId="2" fillId="17" borderId="69" xfId="0" applyNumberFormat="1" applyFont="1" applyFill="1" applyBorder="1" applyAlignment="1">
      <alignment horizontal="center"/>
    </xf>
    <xf numFmtId="168" fontId="2" fillId="17" borderId="67" xfId="0" applyNumberFormat="1" applyFont="1" applyFill="1" applyBorder="1" applyAlignment="1">
      <alignment horizontal="center"/>
    </xf>
    <xf numFmtId="168" fontId="2" fillId="17" borderId="70" xfId="0" applyNumberFormat="1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168" fontId="2" fillId="33" borderId="34" xfId="47" applyNumberFormat="1" applyFont="1" applyFill="1" applyBorder="1" applyAlignment="1">
      <alignment horizontal="center"/>
    </xf>
    <xf numFmtId="168" fontId="2" fillId="33" borderId="32" xfId="47" applyNumberFormat="1" applyFont="1" applyFill="1" applyBorder="1" applyAlignment="1">
      <alignment horizontal="center"/>
    </xf>
    <xf numFmtId="168" fontId="2" fillId="33" borderId="35" xfId="47" applyNumberFormat="1" applyFont="1" applyFill="1" applyBorder="1" applyAlignment="1">
      <alignment horizontal="center"/>
    </xf>
    <xf numFmtId="168" fontId="2" fillId="13" borderId="44" xfId="0" applyNumberFormat="1" applyFont="1" applyFill="1" applyBorder="1" applyAlignment="1">
      <alignment horizontal="center"/>
    </xf>
    <xf numFmtId="168" fontId="2" fillId="13" borderId="75" xfId="0" applyNumberFormat="1" applyFont="1" applyFill="1" applyBorder="1" applyAlignment="1">
      <alignment horizontal="center"/>
    </xf>
    <xf numFmtId="168" fontId="2" fillId="15" borderId="67" xfId="0" applyNumberFormat="1" applyFont="1" applyFill="1" applyBorder="1" applyAlignment="1">
      <alignment horizontal="center"/>
    </xf>
    <xf numFmtId="168" fontId="2" fillId="15" borderId="70" xfId="0" applyNumberFormat="1" applyFont="1" applyFill="1" applyBorder="1" applyAlignment="1">
      <alignment horizontal="center"/>
    </xf>
    <xf numFmtId="168" fontId="2" fillId="11" borderId="67" xfId="0" applyNumberFormat="1" applyFont="1" applyFill="1" applyBorder="1" applyAlignment="1">
      <alignment horizontal="center"/>
    </xf>
    <xf numFmtId="168" fontId="2" fillId="11" borderId="70" xfId="0" applyNumberFormat="1" applyFont="1" applyFill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 horizontal="center"/>
    </xf>
    <xf numFmtId="168" fontId="2" fillId="17" borderId="50" xfId="0" applyNumberFormat="1" applyFont="1" applyFill="1" applyBorder="1" applyAlignment="1">
      <alignment horizontal="center"/>
    </xf>
    <xf numFmtId="168" fontId="2" fillId="17" borderId="55" xfId="0" applyNumberFormat="1" applyFont="1" applyFill="1" applyBorder="1" applyAlignment="1">
      <alignment horizontal="center"/>
    </xf>
    <xf numFmtId="168" fontId="2" fillId="13" borderId="79" xfId="0" applyNumberFormat="1" applyFont="1" applyFill="1" applyBorder="1" applyAlignment="1">
      <alignment horizontal="center"/>
    </xf>
    <xf numFmtId="168" fontId="2" fillId="13" borderId="56" xfId="0" applyNumberFormat="1" applyFont="1" applyFill="1" applyBorder="1" applyAlignment="1">
      <alignment horizontal="center"/>
    </xf>
    <xf numFmtId="168" fontId="2" fillId="13" borderId="57" xfId="0" applyNumberFormat="1" applyFont="1" applyFill="1" applyBorder="1" applyAlignment="1">
      <alignment horizontal="center"/>
    </xf>
    <xf numFmtId="168" fontId="2" fillId="15" borderId="49" xfId="0" applyNumberFormat="1" applyFont="1" applyFill="1" applyBorder="1" applyAlignment="1">
      <alignment horizontal="center"/>
    </xf>
    <xf numFmtId="168" fontId="2" fillId="15" borderId="55" xfId="0" applyNumberFormat="1" applyFont="1" applyFill="1" applyBorder="1" applyAlignment="1">
      <alignment horizontal="center"/>
    </xf>
    <xf numFmtId="168" fontId="2" fillId="15" borderId="50" xfId="0" applyNumberFormat="1" applyFont="1" applyFill="1" applyBorder="1" applyAlignment="1">
      <alignment horizontal="center"/>
    </xf>
    <xf numFmtId="168" fontId="2" fillId="33" borderId="33" xfId="47" applyNumberFormat="1" applyFont="1" applyFill="1" applyBorder="1" applyAlignment="1">
      <alignment horizontal="center"/>
    </xf>
    <xf numFmtId="168" fontId="2" fillId="33" borderId="74" xfId="47" applyNumberFormat="1" applyFont="1" applyFill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168" fontId="2" fillId="33" borderId="26" xfId="0" applyNumberFormat="1" applyFont="1" applyFill="1" applyBorder="1" applyAlignment="1">
      <alignment horizontal="center"/>
    </xf>
    <xf numFmtId="168" fontId="2" fillId="33" borderId="80" xfId="0" applyNumberFormat="1" applyFont="1" applyFill="1" applyBorder="1" applyAlignment="1">
      <alignment horizontal="center"/>
    </xf>
    <xf numFmtId="168" fontId="0" fillId="0" borderId="28" xfId="0" applyNumberFormat="1" applyFont="1" applyBorder="1" applyAlignment="1">
      <alignment horizontal="center"/>
    </xf>
    <xf numFmtId="168" fontId="0" fillId="0" borderId="51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68" fontId="2" fillId="33" borderId="74" xfId="0" applyNumberFormat="1" applyFont="1" applyFill="1" applyBorder="1" applyAlignment="1">
      <alignment horizontal="center"/>
    </xf>
    <xf numFmtId="168" fontId="2" fillId="33" borderId="32" xfId="0" applyNumberFormat="1" applyFont="1" applyFill="1" applyBorder="1" applyAlignment="1">
      <alignment horizontal="center"/>
    </xf>
    <xf numFmtId="168" fontId="2" fillId="33" borderId="33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justify" wrapText="1"/>
    </xf>
    <xf numFmtId="0" fontId="2" fillId="33" borderId="5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8" fontId="0" fillId="0" borderId="11" xfId="47" applyNumberFormat="1" applyFont="1" applyBorder="1" applyAlignment="1">
      <alignment horizontal="center"/>
    </xf>
    <xf numFmtId="168" fontId="0" fillId="0" borderId="10" xfId="47" applyNumberFormat="1" applyFont="1" applyBorder="1" applyAlignment="1">
      <alignment horizontal="center"/>
    </xf>
    <xf numFmtId="168" fontId="0" fillId="0" borderId="12" xfId="47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8" fontId="2" fillId="33" borderId="34" xfId="0" applyNumberFormat="1" applyFont="1" applyFill="1" applyBorder="1" applyAlignment="1">
      <alignment horizontal="center"/>
    </xf>
    <xf numFmtId="168" fontId="2" fillId="33" borderId="35" xfId="0" applyNumberFormat="1" applyFont="1" applyFill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8" fontId="2" fillId="11" borderId="49" xfId="0" applyNumberFormat="1" applyFont="1" applyFill="1" applyBorder="1" applyAlignment="1">
      <alignment horizontal="center"/>
    </xf>
    <xf numFmtId="168" fontId="2" fillId="11" borderId="55" xfId="0" applyNumberFormat="1" applyFont="1" applyFill="1" applyBorder="1" applyAlignment="1">
      <alignment horizontal="center"/>
    </xf>
    <xf numFmtId="168" fontId="2" fillId="11" borderId="50" xfId="0" applyNumberFormat="1" applyFont="1" applyFill="1" applyBorder="1" applyAlignment="1">
      <alignment horizontal="center"/>
    </xf>
    <xf numFmtId="168" fontId="2" fillId="13" borderId="49" xfId="0" applyNumberFormat="1" applyFont="1" applyFill="1" applyBorder="1" applyAlignment="1">
      <alignment horizontal="center"/>
    </xf>
    <xf numFmtId="168" fontId="2" fillId="13" borderId="50" xfId="0" applyNumberFormat="1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15" borderId="49" xfId="0" applyFont="1" applyFill="1" applyBorder="1" applyAlignment="1">
      <alignment horizontal="center"/>
    </xf>
    <xf numFmtId="0" fontId="0" fillId="15" borderId="55" xfId="0" applyFont="1" applyFill="1" applyBorder="1" applyAlignment="1">
      <alignment horizontal="center"/>
    </xf>
    <xf numFmtId="0" fontId="0" fillId="15" borderId="5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83" xfId="0" applyNumberFormat="1" applyBorder="1" applyAlignment="1">
      <alignment horizontal="center" vertical="center"/>
    </xf>
    <xf numFmtId="168" fontId="0" fillId="0" borderId="75" xfId="0" applyNumberForma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68" fontId="2" fillId="33" borderId="26" xfId="47" applyNumberFormat="1" applyFont="1" applyFill="1" applyBorder="1" applyAlignment="1">
      <alignment horizontal="center"/>
    </xf>
    <xf numFmtId="168" fontId="2" fillId="33" borderId="80" xfId="47" applyNumberFormat="1" applyFont="1" applyFill="1" applyBorder="1" applyAlignment="1">
      <alignment horizontal="center"/>
    </xf>
    <xf numFmtId="168" fontId="2" fillId="33" borderId="52" xfId="47" applyNumberFormat="1" applyFont="1" applyFill="1" applyBorder="1" applyAlignment="1">
      <alignment horizontal="center"/>
    </xf>
    <xf numFmtId="168" fontId="0" fillId="0" borderId="47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66" xfId="0" applyNumberFormat="1" applyBorder="1" applyAlignment="1">
      <alignment horizontal="center" vertical="center"/>
    </xf>
    <xf numFmtId="168" fontId="0" fillId="0" borderId="65" xfId="0" applyNumberFormat="1" applyBorder="1" applyAlignment="1">
      <alignment horizontal="center" vertical="center"/>
    </xf>
    <xf numFmtId="168" fontId="0" fillId="0" borderId="64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168" fontId="0" fillId="0" borderId="71" xfId="0" applyNumberFormat="1" applyBorder="1" applyAlignment="1">
      <alignment horizontal="center" vertical="center"/>
    </xf>
    <xf numFmtId="168" fontId="6" fillId="0" borderId="82" xfId="0" applyNumberFormat="1" applyFont="1" applyFill="1" applyBorder="1" applyAlignment="1">
      <alignment horizontal="center" vertical="center"/>
    </xf>
    <xf numFmtId="168" fontId="6" fillId="0" borderId="84" xfId="0" applyNumberFormat="1" applyFont="1" applyFill="1" applyBorder="1" applyAlignment="1">
      <alignment horizontal="center" vertical="center"/>
    </xf>
    <xf numFmtId="168" fontId="0" fillId="0" borderId="82" xfId="0" applyNumberForma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84" xfId="0" applyNumberFormat="1" applyBorder="1" applyAlignment="1">
      <alignment horizontal="center" vertical="center"/>
    </xf>
    <xf numFmtId="0" fontId="0" fillId="19" borderId="49" xfId="0" applyFont="1" applyFill="1" applyBorder="1" applyAlignment="1">
      <alignment horizontal="center"/>
    </xf>
    <xf numFmtId="0" fontId="0" fillId="19" borderId="55" xfId="0" applyFont="1" applyFill="1" applyBorder="1" applyAlignment="1">
      <alignment horizontal="center"/>
    </xf>
    <xf numFmtId="0" fontId="0" fillId="19" borderId="50" xfId="0" applyFont="1" applyFill="1" applyBorder="1" applyAlignment="1">
      <alignment horizontal="center"/>
    </xf>
    <xf numFmtId="168" fontId="0" fillId="0" borderId="34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55" fillId="0" borderId="13" xfId="52" applyNumberFormat="1" applyFont="1" applyBorder="1">
      <alignment/>
      <protection/>
    </xf>
    <xf numFmtId="168" fontId="0" fillId="0" borderId="13" xfId="0" applyNumberFormat="1" applyFont="1" applyFill="1" applyBorder="1" applyAlignment="1">
      <alignment/>
    </xf>
    <xf numFmtId="0" fontId="2" fillId="33" borderId="54" xfId="0" applyFont="1" applyFill="1" applyBorder="1" applyAlignment="1">
      <alignment horizontal="center"/>
    </xf>
    <xf numFmtId="0" fontId="2" fillId="33" borderId="85" xfId="0" applyFont="1" applyFill="1" applyBorder="1" applyAlignment="1">
      <alignment horizontal="center"/>
    </xf>
    <xf numFmtId="168" fontId="0" fillId="0" borderId="11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0"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155"/>
  <sheetViews>
    <sheetView tabSelected="1" zoomScale="85" zoomScaleNormal="85" zoomScalePageLayoutView="85" workbookViewId="0" topLeftCell="A11">
      <selection activeCell="FB48" sqref="FB48:FD48"/>
    </sheetView>
  </sheetViews>
  <sheetFormatPr defaultColWidth="11.421875" defaultRowHeight="12.75" outlineLevelCol="1"/>
  <cols>
    <col min="1" max="1" width="10.00390625" style="1" bestFit="1" customWidth="1"/>
    <col min="2" max="2" width="10.28125" style="1" customWidth="1"/>
    <col min="3" max="4" width="12.57421875" style="1" bestFit="1" customWidth="1"/>
    <col min="5" max="5" width="8.57421875" style="1" bestFit="1" customWidth="1"/>
    <col min="6" max="6" width="12.00390625" style="1" bestFit="1" customWidth="1"/>
    <col min="7" max="7" width="12.7109375" style="1" customWidth="1"/>
    <col min="8" max="8" width="8.140625" style="1" bestFit="1" customWidth="1"/>
    <col min="9" max="10" width="12.57421875" style="1" hidden="1" customWidth="1" outlineLevel="1"/>
    <col min="11" max="11" width="8.140625" style="1" hidden="1" customWidth="1" outlineLevel="1"/>
    <col min="12" max="13" width="13.140625" style="1" hidden="1" customWidth="1" outlineLevel="1"/>
    <col min="14" max="14" width="8.7109375" style="1" hidden="1" customWidth="1" outlineLevel="1"/>
    <col min="15" max="16" width="12.57421875" style="1" hidden="1" customWidth="1" outlineLevel="1"/>
    <col min="17" max="17" width="8.140625" style="1" hidden="1" customWidth="1" outlineLevel="1"/>
    <col min="18" max="19" width="12.57421875" style="1" hidden="1" customWidth="1" outlineLevel="1"/>
    <col min="20" max="20" width="7.8515625" style="1" hidden="1" customWidth="1" outlineLevel="1"/>
    <col min="21" max="22" width="12.00390625" style="1" hidden="1" customWidth="1" outlineLevel="1"/>
    <col min="23" max="23" width="8.00390625" style="1" hidden="1" customWidth="1" outlineLevel="1"/>
    <col min="24" max="25" width="12.00390625" style="1" hidden="1" customWidth="1" outlineLevel="1"/>
    <col min="26" max="26" width="7.57421875" style="1" hidden="1" customWidth="1" outlineLevel="1"/>
    <col min="27" max="28" width="12.28125" style="1" hidden="1" customWidth="1" outlineLevel="1"/>
    <col min="29" max="29" width="8.140625" style="1" hidden="1" customWidth="1" outlineLevel="1"/>
    <col min="30" max="31" width="11.57421875" style="23" hidden="1" customWidth="1" outlineLevel="1"/>
    <col min="32" max="32" width="7.57421875" style="23" hidden="1" customWidth="1" outlineLevel="1"/>
    <col min="33" max="33" width="11.7109375" style="23" bestFit="1" customWidth="1" collapsed="1"/>
    <col min="34" max="34" width="11.7109375" style="23" bestFit="1" customWidth="1"/>
    <col min="35" max="35" width="8.8515625" style="23" customWidth="1"/>
    <col min="36" max="37" width="12.28125" style="23" hidden="1" customWidth="1" outlineLevel="1"/>
    <col min="38" max="38" width="8.8515625" style="23" hidden="1" customWidth="1" outlineLevel="1"/>
    <col min="39" max="40" width="11.7109375" style="38" hidden="1" customWidth="1" outlineLevel="1"/>
    <col min="41" max="41" width="7.7109375" style="38" hidden="1" customWidth="1" outlineLevel="1"/>
    <col min="42" max="43" width="12.28125" style="38" hidden="1" customWidth="1" outlineLevel="1"/>
    <col min="44" max="44" width="8.140625" style="38" hidden="1" customWidth="1" outlineLevel="1"/>
    <col min="45" max="46" width="11.7109375" style="38" hidden="1" customWidth="1" outlineLevel="1"/>
    <col min="47" max="47" width="8.140625" style="38" hidden="1" customWidth="1" outlineLevel="1"/>
    <col min="48" max="49" width="12.28125" style="38" hidden="1" customWidth="1" outlineLevel="1"/>
    <col min="50" max="50" width="8.140625" style="38" hidden="1" customWidth="1" outlineLevel="1"/>
    <col min="51" max="52" width="12.28125" style="38" hidden="1" customWidth="1" outlineLevel="1"/>
    <col min="53" max="53" width="8.140625" style="38" hidden="1" customWidth="1" outlineLevel="1"/>
    <col min="54" max="55" width="12.28125" style="38" hidden="1" customWidth="1" outlineLevel="1"/>
    <col min="56" max="56" width="8.140625" style="38" hidden="1" customWidth="1" outlineLevel="1"/>
    <col min="57" max="57" width="11.8515625" style="38" hidden="1" customWidth="1" outlineLevel="1"/>
    <col min="58" max="58" width="12.28125" style="38" hidden="1" customWidth="1" outlineLevel="1"/>
    <col min="59" max="59" width="8.140625" style="38" hidden="1" customWidth="1" outlineLevel="1"/>
    <col min="60" max="61" width="11.7109375" style="38" hidden="1" customWidth="1" outlineLevel="1"/>
    <col min="62" max="62" width="7.7109375" style="38" hidden="1" customWidth="1" outlineLevel="1"/>
    <col min="63" max="63" width="12.7109375" style="38" bestFit="1" customWidth="1" collapsed="1"/>
    <col min="64" max="64" width="12.7109375" style="38" bestFit="1" customWidth="1"/>
    <col min="65" max="65" width="8.00390625" style="38" bestFit="1" customWidth="1"/>
    <col min="66" max="66" width="11.57421875" style="38" hidden="1" customWidth="1" outlineLevel="1"/>
    <col min="67" max="67" width="12.00390625" style="38" hidden="1" customWidth="1" outlineLevel="1"/>
    <col min="68" max="68" width="7.8515625" style="38" hidden="1" customWidth="1" outlineLevel="1"/>
    <col min="69" max="69" width="11.57421875" style="38" hidden="1" customWidth="1" outlineLevel="1"/>
    <col min="70" max="70" width="12.00390625" style="38" hidden="1" customWidth="1" outlineLevel="1"/>
    <col min="71" max="71" width="7.8515625" style="38" hidden="1" customWidth="1" outlineLevel="1"/>
    <col min="72" max="72" width="11.7109375" style="38" customWidth="1" collapsed="1"/>
    <col min="73" max="73" width="11.7109375" style="38" customWidth="1"/>
    <col min="74" max="74" width="7.7109375" style="38" customWidth="1"/>
    <col min="75" max="76" width="12.57421875" style="38" hidden="1" customWidth="1" outlineLevel="1"/>
    <col min="77" max="77" width="8.57421875" style="38" hidden="1" customWidth="1" outlineLevel="1"/>
    <col min="78" max="79" width="12.57421875" style="38" hidden="1" customWidth="1" outlineLevel="1"/>
    <col min="80" max="80" width="8.57421875" style="38" hidden="1" customWidth="1" outlineLevel="1"/>
    <col min="81" max="82" width="11.7109375" style="38" hidden="1" customWidth="1" outlineLevel="1"/>
    <col min="83" max="83" width="8.57421875" style="38" hidden="1" customWidth="1" outlineLevel="1"/>
    <col min="84" max="85" width="12.28125" style="38" hidden="1" customWidth="1" outlineLevel="1"/>
    <col min="86" max="86" width="8.140625" style="38" hidden="1" customWidth="1" outlineLevel="1"/>
    <col min="87" max="88" width="12.28125" style="38" hidden="1" customWidth="1" outlineLevel="1"/>
    <col min="89" max="89" width="8.140625" style="38" hidden="1" customWidth="1" outlineLevel="1"/>
    <col min="90" max="90" width="11.57421875" style="38" hidden="1" customWidth="1" outlineLevel="1"/>
    <col min="91" max="91" width="12.00390625" style="38" hidden="1" customWidth="1" outlineLevel="1"/>
    <col min="92" max="92" width="7.8515625" style="38" hidden="1" customWidth="1" outlineLevel="1"/>
    <col min="93" max="94" width="11.57421875" style="38" hidden="1" customWidth="1" outlineLevel="1"/>
    <col min="95" max="95" width="7.57421875" style="38" hidden="1" customWidth="1" outlineLevel="1"/>
    <col min="96" max="97" width="12.57421875" style="38" hidden="1" customWidth="1" outlineLevel="1"/>
    <col min="98" max="98" width="8.57421875" style="38" hidden="1" customWidth="1" outlineLevel="1"/>
    <col min="99" max="99" width="11.57421875" style="38" hidden="1" customWidth="1" outlineLevel="1"/>
    <col min="100" max="100" width="12.00390625" style="38" hidden="1" customWidth="1" outlineLevel="1"/>
    <col min="101" max="101" width="7.8515625" style="38" hidden="1" customWidth="1" outlineLevel="1"/>
    <col min="102" max="103" width="12.57421875" style="38" hidden="1" customWidth="1" outlineLevel="1"/>
    <col min="104" max="104" width="8.57421875" style="38" hidden="1" customWidth="1" outlineLevel="1"/>
    <col min="105" max="106" width="12.57421875" style="38" hidden="1" customWidth="1" outlineLevel="1"/>
    <col min="107" max="107" width="8.57421875" style="38" hidden="1" customWidth="1" outlineLevel="1"/>
    <col min="108" max="109" width="11.7109375" style="38" hidden="1" customWidth="1" outlineLevel="1"/>
    <col min="110" max="110" width="7.7109375" style="38" hidden="1" customWidth="1" outlineLevel="1"/>
    <col min="111" max="112" width="11.7109375" style="38" hidden="1" customWidth="1" outlineLevel="1"/>
    <col min="113" max="113" width="7.7109375" style="38" hidden="1" customWidth="1" outlineLevel="1"/>
    <col min="114" max="115" width="11.7109375" style="38" hidden="1" customWidth="1" outlineLevel="1"/>
    <col min="116" max="116" width="7.7109375" style="38" hidden="1" customWidth="1" outlineLevel="1"/>
    <col min="117" max="118" width="12.28125" style="38" hidden="1" customWidth="1" outlineLevel="1"/>
    <col min="119" max="119" width="8.140625" style="38" hidden="1" customWidth="1" outlineLevel="1"/>
    <col min="120" max="121" width="11.7109375" style="38" hidden="1" customWidth="1" outlineLevel="1"/>
    <col min="122" max="122" width="7.7109375" style="38" hidden="1" customWidth="1" outlineLevel="1"/>
    <col min="123" max="124" width="11.7109375" style="38" hidden="1" customWidth="1" outlineLevel="1"/>
    <col min="125" max="125" width="8.140625" style="38" hidden="1" customWidth="1" outlineLevel="1"/>
    <col min="126" max="127" width="11.7109375" style="38" hidden="1" customWidth="1" outlineLevel="1"/>
    <col min="128" max="128" width="7.7109375" style="38" hidden="1" customWidth="1" outlineLevel="1"/>
    <col min="129" max="129" width="11.8515625" style="38" hidden="1" customWidth="1" outlineLevel="1"/>
    <col min="130" max="130" width="12.140625" style="38" hidden="1" customWidth="1" outlineLevel="1"/>
    <col min="131" max="131" width="7.8515625" style="38" hidden="1" customWidth="1" outlineLevel="1"/>
    <col min="132" max="133" width="12.7109375" style="38" hidden="1" customWidth="1" outlineLevel="1"/>
    <col min="134" max="134" width="8.7109375" style="38" hidden="1" customWidth="1" outlineLevel="1"/>
    <col min="135" max="136" width="11.7109375" style="38" hidden="1" customWidth="1" outlineLevel="1"/>
    <col min="137" max="137" width="7.421875" style="38" hidden="1" customWidth="1" outlineLevel="1"/>
    <col min="138" max="139" width="11.7109375" style="38" hidden="1" customWidth="1" outlineLevel="1"/>
    <col min="140" max="140" width="7.421875" style="38" hidden="1" customWidth="1" outlineLevel="1"/>
    <col min="141" max="141" width="11.7109375" style="38" bestFit="1" customWidth="1" collapsed="1"/>
    <col min="142" max="142" width="11.7109375" style="38" bestFit="1" customWidth="1"/>
    <col min="143" max="143" width="7.7109375" style="38" bestFit="1" customWidth="1"/>
    <col min="144" max="144" width="11.7109375" style="38" bestFit="1" customWidth="1"/>
    <col min="145" max="145" width="11.7109375" style="38" customWidth="1"/>
    <col min="146" max="146" width="7.421875" style="38" bestFit="1" customWidth="1"/>
    <col min="147" max="147" width="10.140625" style="23" bestFit="1" customWidth="1"/>
    <col min="148" max="148" width="7.28125" style="1" bestFit="1" customWidth="1"/>
    <col min="149" max="149" width="7.7109375" style="1" customWidth="1"/>
    <col min="150" max="151" width="12.28125" style="1" customWidth="1"/>
    <col min="152" max="157" width="8.57421875" style="1" customWidth="1"/>
    <col min="158" max="160" width="9.7109375" style="1" customWidth="1"/>
    <col min="161" max="161" width="10.140625" style="1" bestFit="1" customWidth="1"/>
    <col min="162" max="163" width="5.00390625" style="1" customWidth="1"/>
    <col min="164" max="164" width="6.421875" style="1" customWidth="1"/>
    <col min="165" max="166" width="11.57421875" style="1" customWidth="1"/>
    <col min="167" max="167" width="7.57421875" style="1" customWidth="1"/>
    <col min="168" max="16384" width="11.421875" style="1" customWidth="1"/>
  </cols>
  <sheetData>
    <row r="1" spans="1:161" ht="34.5" customHeight="1">
      <c r="A1" s="517" t="s">
        <v>10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  <c r="AV1" s="517"/>
      <c r="AW1" s="517"/>
      <c r="AX1" s="517"/>
      <c r="AY1" s="517"/>
      <c r="AZ1" s="517"/>
      <c r="BA1" s="517"/>
      <c r="BB1" s="517"/>
      <c r="BC1" s="517"/>
      <c r="BD1" s="517"/>
      <c r="BE1" s="517"/>
      <c r="BF1" s="517"/>
      <c r="BG1" s="517"/>
      <c r="BH1" s="517"/>
      <c r="BI1" s="517"/>
      <c r="BJ1" s="517"/>
      <c r="BK1" s="517"/>
      <c r="BL1" s="517"/>
      <c r="BM1" s="517"/>
      <c r="BN1" s="517"/>
      <c r="BO1" s="517"/>
      <c r="BP1" s="517"/>
      <c r="BQ1" s="517"/>
      <c r="BR1" s="517"/>
      <c r="BS1" s="517"/>
      <c r="BT1" s="517"/>
      <c r="BU1" s="517"/>
      <c r="BV1" s="517"/>
      <c r="BW1" s="517"/>
      <c r="BX1" s="517"/>
      <c r="BY1" s="517"/>
      <c r="BZ1" s="517"/>
      <c r="CA1" s="517"/>
      <c r="CB1" s="517"/>
      <c r="CC1" s="517"/>
      <c r="CD1" s="517"/>
      <c r="CE1" s="517"/>
      <c r="CF1" s="517"/>
      <c r="CG1" s="517"/>
      <c r="CH1" s="517"/>
      <c r="CI1" s="517"/>
      <c r="CJ1" s="517"/>
      <c r="CK1" s="517"/>
      <c r="CL1" s="517"/>
      <c r="CM1" s="517"/>
      <c r="CN1" s="517"/>
      <c r="CO1" s="517"/>
      <c r="CP1" s="517"/>
      <c r="CQ1" s="517"/>
      <c r="CR1" s="517"/>
      <c r="CS1" s="517"/>
      <c r="CT1" s="517"/>
      <c r="CU1" s="517"/>
      <c r="CV1" s="517"/>
      <c r="CW1" s="517"/>
      <c r="CX1" s="517"/>
      <c r="CY1" s="517"/>
      <c r="CZ1" s="517"/>
      <c r="DA1" s="517"/>
      <c r="DB1" s="517"/>
      <c r="DC1" s="517"/>
      <c r="DD1" s="517"/>
      <c r="DE1" s="517"/>
      <c r="DF1" s="517"/>
      <c r="DG1" s="517"/>
      <c r="DH1" s="517"/>
      <c r="DI1" s="517"/>
      <c r="DJ1" s="517"/>
      <c r="DK1" s="517"/>
      <c r="DL1" s="517"/>
      <c r="DM1" s="517"/>
      <c r="DN1" s="517"/>
      <c r="DO1" s="517"/>
      <c r="DP1" s="517"/>
      <c r="DQ1" s="517"/>
      <c r="DR1" s="517"/>
      <c r="DS1" s="517"/>
      <c r="DT1" s="517"/>
      <c r="DU1" s="517"/>
      <c r="DV1" s="517"/>
      <c r="DW1" s="517"/>
      <c r="DX1" s="517"/>
      <c r="DY1" s="517"/>
      <c r="DZ1" s="517"/>
      <c r="EA1" s="517"/>
      <c r="EB1" s="517"/>
      <c r="EC1" s="517"/>
      <c r="ED1" s="517"/>
      <c r="EE1" s="517"/>
      <c r="EF1" s="517"/>
      <c r="EG1" s="517"/>
      <c r="EH1" s="517"/>
      <c r="EI1" s="517"/>
      <c r="EJ1" s="517"/>
      <c r="EK1" s="517"/>
      <c r="EL1" s="517"/>
      <c r="EM1" s="517"/>
      <c r="EN1" s="517"/>
      <c r="EO1" s="517"/>
      <c r="EP1" s="517"/>
      <c r="EQ1" s="517"/>
      <c r="ER1" s="517"/>
      <c r="ES1" s="517"/>
      <c r="ET1" s="517"/>
      <c r="EU1" s="517"/>
      <c r="EV1" s="517"/>
      <c r="EW1" s="517"/>
      <c r="EX1" s="517"/>
      <c r="EY1" s="517"/>
      <c r="EZ1" s="517"/>
      <c r="FA1" s="517"/>
      <c r="FB1" s="517"/>
      <c r="FC1" s="517"/>
      <c r="FD1" s="517"/>
      <c r="FE1" s="517"/>
    </row>
    <row r="2" spans="1:6" ht="12">
      <c r="A2" s="3"/>
      <c r="B2" s="3"/>
      <c r="C2" s="27"/>
      <c r="D2" s="3"/>
      <c r="E2" s="4"/>
      <c r="F2" s="4"/>
    </row>
    <row r="3" spans="1:161" ht="27.75" customHeight="1">
      <c r="A3" s="529" t="s">
        <v>145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0"/>
      <c r="BM3" s="530"/>
      <c r="BN3" s="530"/>
      <c r="BO3" s="530"/>
      <c r="BP3" s="530"/>
      <c r="BQ3" s="530"/>
      <c r="BR3" s="530"/>
      <c r="BS3" s="530"/>
      <c r="BT3" s="530"/>
      <c r="BU3" s="530"/>
      <c r="BV3" s="530"/>
      <c r="BW3" s="530"/>
      <c r="BX3" s="530"/>
      <c r="BY3" s="530"/>
      <c r="BZ3" s="530"/>
      <c r="CA3" s="530"/>
      <c r="CB3" s="530"/>
      <c r="CC3" s="530"/>
      <c r="CD3" s="530"/>
      <c r="CE3" s="530"/>
      <c r="CF3" s="530"/>
      <c r="CG3" s="530"/>
      <c r="CH3" s="530"/>
      <c r="CI3" s="530"/>
      <c r="CJ3" s="530"/>
      <c r="CK3" s="530"/>
      <c r="CL3" s="530"/>
      <c r="CM3" s="530"/>
      <c r="CN3" s="530"/>
      <c r="CO3" s="530"/>
      <c r="CP3" s="530"/>
      <c r="CQ3" s="530"/>
      <c r="CR3" s="530"/>
      <c r="CS3" s="530"/>
      <c r="CT3" s="530"/>
      <c r="CU3" s="530"/>
      <c r="CV3" s="530"/>
      <c r="CW3" s="530"/>
      <c r="CX3" s="530"/>
      <c r="CY3" s="530"/>
      <c r="CZ3" s="530"/>
      <c r="DA3" s="530"/>
      <c r="DB3" s="530"/>
      <c r="DC3" s="530"/>
      <c r="DD3" s="530"/>
      <c r="DE3" s="530"/>
      <c r="DF3" s="530"/>
      <c r="DG3" s="530"/>
      <c r="DH3" s="530"/>
      <c r="DI3" s="530"/>
      <c r="DJ3" s="530"/>
      <c r="DK3" s="530"/>
      <c r="DL3" s="530"/>
      <c r="DM3" s="530"/>
      <c r="DN3" s="530"/>
      <c r="DO3" s="530"/>
      <c r="DP3" s="530"/>
      <c r="DQ3" s="530"/>
      <c r="DR3" s="530"/>
      <c r="DS3" s="530"/>
      <c r="DT3" s="530"/>
      <c r="DU3" s="530"/>
      <c r="DV3" s="530"/>
      <c r="DW3" s="530"/>
      <c r="DX3" s="530"/>
      <c r="DY3" s="530"/>
      <c r="DZ3" s="530"/>
      <c r="EA3" s="530"/>
      <c r="EB3" s="530"/>
      <c r="EC3" s="530"/>
      <c r="ED3" s="530"/>
      <c r="EE3" s="530"/>
      <c r="EF3" s="530"/>
      <c r="EG3" s="530"/>
      <c r="EH3" s="530"/>
      <c r="EI3" s="530"/>
      <c r="EJ3" s="530"/>
      <c r="EK3" s="530"/>
      <c r="EL3" s="530"/>
      <c r="EM3" s="530"/>
      <c r="EN3" s="530"/>
      <c r="EO3" s="530"/>
      <c r="EP3" s="530"/>
      <c r="EQ3" s="530"/>
      <c r="ER3" s="530"/>
      <c r="ES3" s="530"/>
      <c r="ET3" s="530"/>
      <c r="EU3" s="530"/>
      <c r="EV3" s="530"/>
      <c r="EW3" s="530"/>
      <c r="EX3" s="530"/>
      <c r="EY3" s="530"/>
      <c r="EZ3" s="530"/>
      <c r="FA3" s="530"/>
      <c r="FB3" s="530"/>
      <c r="FC3" s="530"/>
      <c r="FD3" s="530"/>
      <c r="FE3" s="531"/>
    </row>
    <row r="4" spans="29:149" ht="12">
      <c r="AC4" s="8"/>
      <c r="AD4" s="21"/>
      <c r="AE4" s="21"/>
      <c r="AF4" s="21"/>
      <c r="AG4" s="21"/>
      <c r="AH4" s="21"/>
      <c r="AI4" s="21"/>
      <c r="AJ4" s="21"/>
      <c r="AK4" s="21"/>
      <c r="AL4" s="21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21"/>
      <c r="ER4" s="8"/>
      <c r="ES4" s="8"/>
    </row>
    <row r="5" spans="1:161" ht="12">
      <c r="A5" s="524" t="s">
        <v>8</v>
      </c>
      <c r="B5" s="524"/>
      <c r="C5" s="524"/>
      <c r="D5" s="524"/>
      <c r="E5" s="524"/>
      <c r="F5" s="230">
        <v>44405</v>
      </c>
      <c r="G5" s="34"/>
      <c r="H5" s="34"/>
      <c r="I5" s="34"/>
      <c r="J5" s="34"/>
      <c r="K5" s="34"/>
      <c r="L5" s="8"/>
      <c r="M5" s="8"/>
      <c r="N5" s="8"/>
      <c r="O5" s="8"/>
      <c r="P5" s="8"/>
      <c r="Q5" s="8"/>
      <c r="R5" s="8"/>
      <c r="S5" s="8"/>
      <c r="T5" s="8"/>
      <c r="U5" s="34"/>
      <c r="V5" s="34"/>
      <c r="W5" s="34"/>
      <c r="X5" s="34"/>
      <c r="Y5" s="34"/>
      <c r="Z5" s="34"/>
      <c r="AA5" s="34"/>
      <c r="AB5" s="34"/>
      <c r="AC5" s="34"/>
      <c r="AD5" s="21"/>
      <c r="AE5" s="21"/>
      <c r="AF5" s="21"/>
      <c r="AG5" s="21"/>
      <c r="AH5" s="21"/>
      <c r="AI5" s="21"/>
      <c r="AJ5" s="21"/>
      <c r="AK5" s="21"/>
      <c r="AL5" s="21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46"/>
      <c r="DH5" s="46"/>
      <c r="DI5" s="46"/>
      <c r="DJ5" s="46"/>
      <c r="DK5" s="46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594" t="s">
        <v>6</v>
      </c>
      <c r="ER5" s="595"/>
      <c r="ES5" s="595"/>
      <c r="ET5" s="595"/>
      <c r="EU5" s="595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2">
      <c r="A6" s="513" t="s">
        <v>9</v>
      </c>
      <c r="B6" s="513"/>
      <c r="C6" s="513"/>
      <c r="D6" s="513"/>
      <c r="E6" s="513"/>
      <c r="F6" s="230">
        <v>44342</v>
      </c>
      <c r="G6" s="34"/>
      <c r="H6" s="34"/>
      <c r="I6" s="34"/>
      <c r="J6" s="34"/>
      <c r="K6" s="34"/>
      <c r="L6" s="231"/>
      <c r="M6" s="231"/>
      <c r="N6" s="231"/>
      <c r="O6" s="231"/>
      <c r="P6" s="231"/>
      <c r="Q6" s="231"/>
      <c r="R6" s="231"/>
      <c r="S6" s="231"/>
      <c r="T6" s="231"/>
      <c r="U6" s="34"/>
      <c r="V6" s="34"/>
      <c r="W6" s="34"/>
      <c r="X6" s="34"/>
      <c r="Y6" s="34"/>
      <c r="Z6" s="34"/>
      <c r="AA6" s="34"/>
      <c r="AB6" s="34"/>
      <c r="AC6" s="34"/>
      <c r="AD6" s="22"/>
      <c r="AE6" s="22"/>
      <c r="AF6" s="22"/>
      <c r="AG6" s="22"/>
      <c r="AH6" s="22"/>
      <c r="AI6" s="22"/>
      <c r="AJ6" s="22"/>
      <c r="AK6" s="22"/>
      <c r="AL6" s="22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6"/>
      <c r="DH6" s="46"/>
      <c r="DI6" s="46"/>
      <c r="DJ6" s="46"/>
      <c r="DK6" s="46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2" t="s">
        <v>7</v>
      </c>
      <c r="ER6" s="525" t="s">
        <v>0</v>
      </c>
      <c r="ES6" s="526"/>
      <c r="ET6" s="2" t="s">
        <v>1</v>
      </c>
      <c r="EU6" s="2" t="s">
        <v>2</v>
      </c>
      <c r="EV6" s="34"/>
      <c r="EW6" s="34"/>
      <c r="EX6" s="34"/>
      <c r="EY6" s="34"/>
      <c r="EZ6" s="34"/>
      <c r="FA6" s="34"/>
      <c r="FB6" s="34"/>
      <c r="FC6" s="34"/>
      <c r="FD6" s="34"/>
      <c r="FE6" s="34"/>
    </row>
    <row r="7" spans="1:161" ht="12">
      <c r="A7" s="513" t="s">
        <v>38</v>
      </c>
      <c r="B7" s="513"/>
      <c r="C7" s="513"/>
      <c r="D7" s="513"/>
      <c r="E7" s="513"/>
      <c r="F7" s="230">
        <v>41340</v>
      </c>
      <c r="G7" s="34"/>
      <c r="H7" s="34"/>
      <c r="I7" s="34"/>
      <c r="J7" s="34"/>
      <c r="K7" s="34"/>
      <c r="L7" s="17"/>
      <c r="M7" s="17"/>
      <c r="N7" s="17"/>
      <c r="O7" s="17"/>
      <c r="P7" s="17"/>
      <c r="Q7" s="17"/>
      <c r="R7" s="17"/>
      <c r="S7" s="17"/>
      <c r="T7" s="17"/>
      <c r="U7" s="34"/>
      <c r="V7" s="34"/>
      <c r="W7" s="34"/>
      <c r="X7" s="34"/>
      <c r="Y7" s="34"/>
      <c r="Z7" s="34"/>
      <c r="AA7" s="34"/>
      <c r="AB7" s="34"/>
      <c r="AC7" s="34"/>
      <c r="AD7" s="197"/>
      <c r="AE7" s="197"/>
      <c r="AF7" s="197"/>
      <c r="AG7" s="197"/>
      <c r="AH7" s="197"/>
      <c r="AI7" s="197"/>
      <c r="AJ7" s="197"/>
      <c r="AK7" s="197"/>
      <c r="AL7" s="197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46"/>
      <c r="DH7" s="46"/>
      <c r="DI7" s="46"/>
      <c r="DJ7" s="46"/>
      <c r="DK7" s="4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2">
        <v>1</v>
      </c>
      <c r="ER7" s="527">
        <v>1025317.869</v>
      </c>
      <c r="ES7" s="528"/>
      <c r="ET7" s="234">
        <v>6853177.426</v>
      </c>
      <c r="EU7" s="234">
        <v>237.338</v>
      </c>
      <c r="EV7" s="34"/>
      <c r="EW7" s="34"/>
      <c r="EX7" s="34"/>
      <c r="EY7" s="34"/>
      <c r="EZ7" s="34"/>
      <c r="FA7" s="34"/>
      <c r="FB7" s="34"/>
      <c r="FC7" s="34"/>
      <c r="FD7" s="34"/>
      <c r="FE7" s="34"/>
    </row>
    <row r="8" spans="1:161" ht="12">
      <c r="A8" s="513" t="s">
        <v>40</v>
      </c>
      <c r="B8" s="513"/>
      <c r="C8" s="513"/>
      <c r="D8" s="513"/>
      <c r="E8" s="513"/>
      <c r="F8" s="230">
        <v>41746</v>
      </c>
      <c r="G8" s="34"/>
      <c r="H8" s="34"/>
      <c r="I8" s="34"/>
      <c r="J8" s="34"/>
      <c r="K8" s="34"/>
      <c r="L8" s="235"/>
      <c r="M8" s="235"/>
      <c r="N8" s="235"/>
      <c r="O8" s="235"/>
      <c r="P8" s="235"/>
      <c r="Q8" s="235"/>
      <c r="R8" s="235"/>
      <c r="S8" s="235"/>
      <c r="T8" s="235"/>
      <c r="U8" s="34"/>
      <c r="V8" s="34"/>
      <c r="W8" s="34"/>
      <c r="X8" s="34"/>
      <c r="Y8" s="34"/>
      <c r="Z8" s="34"/>
      <c r="AA8" s="34"/>
      <c r="AB8" s="34"/>
      <c r="AC8" s="34"/>
      <c r="AD8" s="197"/>
      <c r="AE8" s="197"/>
      <c r="AF8" s="197"/>
      <c r="AG8" s="197"/>
      <c r="AH8" s="197"/>
      <c r="AI8" s="197"/>
      <c r="AJ8" s="197"/>
      <c r="AK8" s="197"/>
      <c r="AL8" s="197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46"/>
      <c r="DH8" s="46"/>
      <c r="DI8" s="46"/>
      <c r="DJ8" s="46"/>
      <c r="DK8" s="4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2">
        <v>4</v>
      </c>
      <c r="ER8" s="527">
        <v>1024850.467</v>
      </c>
      <c r="ES8" s="528"/>
      <c r="ET8" s="234">
        <v>6853276.379</v>
      </c>
      <c r="EU8" s="234">
        <v>219.74</v>
      </c>
      <c r="EV8" s="34"/>
      <c r="EW8" s="34"/>
      <c r="EX8" s="34"/>
      <c r="EY8" s="34"/>
      <c r="EZ8" s="34"/>
      <c r="FA8" s="34"/>
      <c r="FB8" s="34"/>
      <c r="FC8" s="34"/>
      <c r="FD8" s="34"/>
      <c r="FE8" s="34"/>
    </row>
    <row r="9" spans="1:161" ht="12">
      <c r="A9" s="513" t="s">
        <v>39</v>
      </c>
      <c r="B9" s="513"/>
      <c r="C9" s="513"/>
      <c r="D9" s="513"/>
      <c r="E9" s="513"/>
      <c r="F9" s="230">
        <v>42276</v>
      </c>
      <c r="G9" s="34"/>
      <c r="H9" s="34"/>
      <c r="I9" s="197"/>
      <c r="J9" s="197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235"/>
      <c r="W9" s="235"/>
      <c r="X9" s="235"/>
      <c r="Y9" s="235"/>
      <c r="Z9" s="235"/>
      <c r="AA9" s="235"/>
      <c r="AB9" s="235"/>
      <c r="AC9" s="231"/>
      <c r="AD9" s="236"/>
      <c r="AE9" s="236"/>
      <c r="AF9" s="236"/>
      <c r="AG9" s="236"/>
      <c r="AH9" s="236"/>
      <c r="AI9" s="236"/>
      <c r="AJ9" s="236"/>
      <c r="AK9" s="236"/>
      <c r="AL9" s="236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46"/>
      <c r="DH9" s="46"/>
      <c r="DI9" s="46"/>
      <c r="DJ9" s="46"/>
      <c r="DK9" s="46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">
        <v>6</v>
      </c>
      <c r="ER9" s="527">
        <v>1025051.796</v>
      </c>
      <c r="ES9" s="528"/>
      <c r="ET9" s="234">
        <v>6852623.633</v>
      </c>
      <c r="EU9" s="234">
        <v>214.285</v>
      </c>
      <c r="EV9" s="34"/>
      <c r="EW9" s="34"/>
      <c r="EX9" s="34"/>
      <c r="EY9" s="34"/>
      <c r="EZ9" s="34"/>
      <c r="FA9" s="34"/>
      <c r="FB9" s="34"/>
      <c r="FC9" s="34"/>
      <c r="FD9" s="34"/>
      <c r="FE9" s="34"/>
    </row>
    <row r="10" spans="1:161" ht="12">
      <c r="A10" s="513" t="s">
        <v>71</v>
      </c>
      <c r="B10" s="513"/>
      <c r="C10" s="513"/>
      <c r="D10" s="513"/>
      <c r="E10" s="513"/>
      <c r="F10" s="238">
        <v>42824</v>
      </c>
      <c r="G10" s="34"/>
      <c r="H10" s="34"/>
      <c r="I10" s="197"/>
      <c r="J10" s="197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/>
      <c r="AE10" s="35"/>
      <c r="AF10" s="35"/>
      <c r="AG10" s="35"/>
      <c r="AH10" s="35"/>
      <c r="AI10" s="35"/>
      <c r="AJ10" s="35"/>
      <c r="AK10" s="35"/>
      <c r="AL10" s="35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2">
        <v>8</v>
      </c>
      <c r="ER10" s="527">
        <v>1024686.533</v>
      </c>
      <c r="ES10" s="528"/>
      <c r="ET10" s="234">
        <v>6852831.741</v>
      </c>
      <c r="EU10" s="234">
        <v>211.355</v>
      </c>
      <c r="EV10" s="34"/>
      <c r="EW10" s="34"/>
      <c r="EX10" s="34"/>
      <c r="EY10" s="34"/>
      <c r="EZ10" s="34"/>
      <c r="FA10" s="34"/>
      <c r="FB10" s="34"/>
      <c r="FC10" s="34"/>
      <c r="FD10" s="34"/>
      <c r="FE10" s="34"/>
    </row>
    <row r="11" spans="1:161" ht="12">
      <c r="A11" s="513" t="s">
        <v>72</v>
      </c>
      <c r="B11" s="513"/>
      <c r="C11" s="513"/>
      <c r="D11" s="513"/>
      <c r="E11" s="513"/>
      <c r="F11" s="230">
        <v>43010</v>
      </c>
      <c r="G11" s="34"/>
      <c r="H11" s="34"/>
      <c r="I11" s="197"/>
      <c r="J11" s="197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5"/>
      <c r="AE11" s="35"/>
      <c r="AF11" s="35"/>
      <c r="AG11" s="35"/>
      <c r="AH11" s="35"/>
      <c r="AI11" s="35"/>
      <c r="AJ11" s="35"/>
      <c r="AK11" s="35"/>
      <c r="AL11" s="35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 t="s">
        <v>127</v>
      </c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2">
        <v>10</v>
      </c>
      <c r="ER11" s="527">
        <v>1024678.768</v>
      </c>
      <c r="ES11" s="528"/>
      <c r="ET11" s="234">
        <v>6853039.515</v>
      </c>
      <c r="EU11" s="234">
        <v>209.289</v>
      </c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1" ht="12">
      <c r="A12" s="7"/>
      <c r="B12" s="7"/>
      <c r="C12" s="239"/>
      <c r="D12" s="239"/>
      <c r="E12" s="239"/>
      <c r="F12" s="235"/>
      <c r="G12" s="235"/>
      <c r="H12" s="235"/>
      <c r="I12" s="197"/>
      <c r="J12" s="197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5"/>
      <c r="AF12" s="35"/>
      <c r="AG12" s="35"/>
      <c r="AH12" s="35"/>
      <c r="AI12" s="35"/>
      <c r="AJ12" s="35"/>
      <c r="AK12" s="35"/>
      <c r="AL12" s="35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7"/>
      <c r="ER12" s="552"/>
      <c r="ES12" s="552"/>
      <c r="ET12" s="235"/>
      <c r="EU12" s="235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1" ht="12" thickBot="1">
      <c r="A13" s="545" t="s">
        <v>144</v>
      </c>
      <c r="B13" s="506"/>
      <c r="C13" s="506"/>
      <c r="D13" s="506"/>
      <c r="E13" s="506"/>
      <c r="F13" s="506"/>
      <c r="G13" s="506"/>
      <c r="H13" s="506"/>
      <c r="I13" s="506"/>
      <c r="J13" s="197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5"/>
      <c r="AE13" s="35"/>
      <c r="AF13" s="35"/>
      <c r="AG13" s="35"/>
      <c r="AH13" s="35"/>
      <c r="AI13" s="35"/>
      <c r="AJ13" s="35"/>
      <c r="AK13" s="35"/>
      <c r="AL13" s="35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35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</row>
    <row r="14" spans="1:161" ht="12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5"/>
      <c r="AE14" s="35"/>
      <c r="AF14" s="35"/>
      <c r="AG14" s="35"/>
      <c r="AH14" s="35"/>
      <c r="AI14" s="35"/>
      <c r="AJ14" s="35"/>
      <c r="AK14" s="35"/>
      <c r="AL14" s="35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35"/>
      <c r="ER14" s="449" t="s">
        <v>33</v>
      </c>
      <c r="ES14" s="450"/>
      <c r="ET14" s="449" t="s">
        <v>136</v>
      </c>
      <c r="EU14" s="451"/>
      <c r="EV14" s="450" t="s">
        <v>60</v>
      </c>
      <c r="EW14" s="450"/>
      <c r="EX14" s="451"/>
      <c r="EY14" s="449" t="s">
        <v>125</v>
      </c>
      <c r="EZ14" s="450"/>
      <c r="FA14" s="451"/>
      <c r="FB14" s="449" t="s">
        <v>108</v>
      </c>
      <c r="FC14" s="450"/>
      <c r="FD14" s="451"/>
      <c r="FE14" s="34"/>
    </row>
    <row r="15" spans="1:161" ht="12" thickBot="1">
      <c r="A15" s="34"/>
      <c r="B15" s="34"/>
      <c r="C15" s="34"/>
      <c r="D15" s="34"/>
      <c r="E15" s="34"/>
      <c r="F15" s="8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5"/>
      <c r="AE15" s="35"/>
      <c r="AF15" s="35"/>
      <c r="AG15" s="35"/>
      <c r="AH15" s="35"/>
      <c r="AI15" s="35"/>
      <c r="AJ15" s="35"/>
      <c r="AK15" s="35"/>
      <c r="AL15" s="35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35"/>
      <c r="ER15" s="452"/>
      <c r="ES15" s="453"/>
      <c r="ET15" s="452"/>
      <c r="EU15" s="454"/>
      <c r="EV15" s="453"/>
      <c r="EW15" s="453"/>
      <c r="EX15" s="454"/>
      <c r="EY15" s="465"/>
      <c r="EZ15" s="466"/>
      <c r="FA15" s="467"/>
      <c r="FB15" s="452"/>
      <c r="FC15" s="453"/>
      <c r="FD15" s="454"/>
      <c r="FE15" s="34"/>
    </row>
    <row r="16" spans="1:161" ht="12">
      <c r="A16" s="532" t="s">
        <v>7</v>
      </c>
      <c r="B16" s="522" t="s">
        <v>5</v>
      </c>
      <c r="C16" s="468" t="s">
        <v>37</v>
      </c>
      <c r="D16" s="469"/>
      <c r="E16" s="470"/>
      <c r="F16" s="507" t="s">
        <v>35</v>
      </c>
      <c r="G16" s="455"/>
      <c r="H16" s="456"/>
      <c r="I16" s="455" t="s">
        <v>13</v>
      </c>
      <c r="J16" s="455"/>
      <c r="K16" s="455"/>
      <c r="L16" s="507" t="s">
        <v>14</v>
      </c>
      <c r="M16" s="455"/>
      <c r="N16" s="456"/>
      <c r="O16" s="507" t="s">
        <v>19</v>
      </c>
      <c r="P16" s="455"/>
      <c r="Q16" s="456"/>
      <c r="R16" s="507" t="s">
        <v>18</v>
      </c>
      <c r="S16" s="455"/>
      <c r="T16" s="456"/>
      <c r="U16" s="507" t="s">
        <v>21</v>
      </c>
      <c r="V16" s="455"/>
      <c r="W16" s="456"/>
      <c r="X16" s="507" t="s">
        <v>23</v>
      </c>
      <c r="Y16" s="455"/>
      <c r="Z16" s="455"/>
      <c r="AA16" s="507" t="s">
        <v>25</v>
      </c>
      <c r="AB16" s="455"/>
      <c r="AC16" s="455"/>
      <c r="AD16" s="508" t="s">
        <v>32</v>
      </c>
      <c r="AE16" s="509"/>
      <c r="AF16" s="509"/>
      <c r="AG16" s="539" t="s">
        <v>36</v>
      </c>
      <c r="AH16" s="515"/>
      <c r="AI16" s="540"/>
      <c r="AJ16" s="514" t="s">
        <v>45</v>
      </c>
      <c r="AK16" s="515"/>
      <c r="AL16" s="516"/>
      <c r="AM16" s="480" t="s">
        <v>46</v>
      </c>
      <c r="AN16" s="481"/>
      <c r="AO16" s="482"/>
      <c r="AP16" s="504" t="s">
        <v>47</v>
      </c>
      <c r="AQ16" s="481"/>
      <c r="AR16" s="503"/>
      <c r="AS16" s="480" t="s">
        <v>48</v>
      </c>
      <c r="AT16" s="481"/>
      <c r="AU16" s="482"/>
      <c r="AV16" s="504" t="s">
        <v>49</v>
      </c>
      <c r="AW16" s="481"/>
      <c r="AX16" s="503"/>
      <c r="AY16" s="480" t="s">
        <v>50</v>
      </c>
      <c r="AZ16" s="481"/>
      <c r="BA16" s="482"/>
      <c r="BB16" s="480" t="s">
        <v>51</v>
      </c>
      <c r="BC16" s="481"/>
      <c r="BD16" s="482"/>
      <c r="BE16" s="480" t="s">
        <v>52</v>
      </c>
      <c r="BF16" s="481"/>
      <c r="BG16" s="482"/>
      <c r="BH16" s="504" t="s">
        <v>62</v>
      </c>
      <c r="BI16" s="481"/>
      <c r="BJ16" s="503"/>
      <c r="BK16" s="480" t="s">
        <v>82</v>
      </c>
      <c r="BL16" s="481"/>
      <c r="BM16" s="482"/>
      <c r="BN16" s="504" t="s">
        <v>69</v>
      </c>
      <c r="BO16" s="481"/>
      <c r="BP16" s="482"/>
      <c r="BQ16" s="480" t="s">
        <v>70</v>
      </c>
      <c r="BR16" s="481"/>
      <c r="BS16" s="503"/>
      <c r="BT16" s="480" t="s">
        <v>79</v>
      </c>
      <c r="BU16" s="481"/>
      <c r="BV16" s="482"/>
      <c r="BW16" s="504" t="s">
        <v>81</v>
      </c>
      <c r="BX16" s="481"/>
      <c r="BY16" s="482"/>
      <c r="BZ16" s="480" t="s">
        <v>83</v>
      </c>
      <c r="CA16" s="481"/>
      <c r="CB16" s="482"/>
      <c r="CC16" s="480" t="s">
        <v>85</v>
      </c>
      <c r="CD16" s="481"/>
      <c r="CE16" s="482"/>
      <c r="CF16" s="480" t="s">
        <v>86</v>
      </c>
      <c r="CG16" s="481"/>
      <c r="CH16" s="482"/>
      <c r="CI16" s="480" t="s">
        <v>104</v>
      </c>
      <c r="CJ16" s="481"/>
      <c r="CK16" s="503"/>
      <c r="CL16" s="480" t="s">
        <v>106</v>
      </c>
      <c r="CM16" s="481"/>
      <c r="CN16" s="503"/>
      <c r="CO16" s="480" t="s">
        <v>110</v>
      </c>
      <c r="CP16" s="481"/>
      <c r="CQ16" s="503"/>
      <c r="CR16" s="480" t="s">
        <v>112</v>
      </c>
      <c r="CS16" s="481"/>
      <c r="CT16" s="503"/>
      <c r="CU16" s="480" t="s">
        <v>116</v>
      </c>
      <c r="CV16" s="481"/>
      <c r="CW16" s="503"/>
      <c r="CX16" s="480" t="s">
        <v>118</v>
      </c>
      <c r="CY16" s="481"/>
      <c r="CZ16" s="503"/>
      <c r="DA16" s="480" t="s">
        <v>119</v>
      </c>
      <c r="DB16" s="481"/>
      <c r="DC16" s="503"/>
      <c r="DD16" s="480" t="s">
        <v>120</v>
      </c>
      <c r="DE16" s="481"/>
      <c r="DF16" s="503"/>
      <c r="DG16" s="480" t="s">
        <v>123</v>
      </c>
      <c r="DH16" s="481"/>
      <c r="DI16" s="482"/>
      <c r="DJ16" s="504" t="s">
        <v>126</v>
      </c>
      <c r="DK16" s="481"/>
      <c r="DL16" s="503"/>
      <c r="DM16" s="480" t="s">
        <v>129</v>
      </c>
      <c r="DN16" s="481"/>
      <c r="DO16" s="482"/>
      <c r="DP16" s="504" t="s">
        <v>130</v>
      </c>
      <c r="DQ16" s="481"/>
      <c r="DR16" s="503"/>
      <c r="DS16" s="480" t="s">
        <v>132</v>
      </c>
      <c r="DT16" s="481"/>
      <c r="DU16" s="482"/>
      <c r="DV16" s="504" t="s">
        <v>135</v>
      </c>
      <c r="DW16" s="481"/>
      <c r="DX16" s="503"/>
      <c r="DY16" s="480" t="s">
        <v>139</v>
      </c>
      <c r="DZ16" s="481"/>
      <c r="EA16" s="482"/>
      <c r="EB16" s="480" t="s">
        <v>140</v>
      </c>
      <c r="EC16" s="481"/>
      <c r="ED16" s="482"/>
      <c r="EE16" s="480" t="s">
        <v>141</v>
      </c>
      <c r="EF16" s="481"/>
      <c r="EG16" s="503"/>
      <c r="EH16" s="480" t="s">
        <v>148</v>
      </c>
      <c r="EI16" s="481"/>
      <c r="EJ16" s="482"/>
      <c r="EK16" s="480" t="s">
        <v>147</v>
      </c>
      <c r="EL16" s="481"/>
      <c r="EM16" s="503"/>
      <c r="EN16" s="480" t="s">
        <v>146</v>
      </c>
      <c r="EO16" s="481"/>
      <c r="EP16" s="482"/>
      <c r="EQ16" s="518" t="s">
        <v>7</v>
      </c>
      <c r="ER16" s="507" t="s">
        <v>43</v>
      </c>
      <c r="ES16" s="455"/>
      <c r="ET16" s="468" t="s">
        <v>11</v>
      </c>
      <c r="EU16" s="470"/>
      <c r="EV16" s="455" t="s">
        <v>61</v>
      </c>
      <c r="EW16" s="455"/>
      <c r="EX16" s="455"/>
      <c r="EY16" s="468" t="s">
        <v>44</v>
      </c>
      <c r="EZ16" s="469"/>
      <c r="FA16" s="470"/>
      <c r="FB16" s="455" t="s">
        <v>109</v>
      </c>
      <c r="FC16" s="455"/>
      <c r="FD16" s="456"/>
      <c r="FE16" s="520" t="s">
        <v>7</v>
      </c>
    </row>
    <row r="17" spans="1:161" ht="12" thickBot="1">
      <c r="A17" s="533"/>
      <c r="B17" s="523"/>
      <c r="C17" s="11" t="s">
        <v>0</v>
      </c>
      <c r="D17" s="5" t="s">
        <v>1</v>
      </c>
      <c r="E17" s="12" t="s">
        <v>2</v>
      </c>
      <c r="F17" s="11" t="s">
        <v>0</v>
      </c>
      <c r="G17" s="5" t="s">
        <v>1</v>
      </c>
      <c r="H17" s="12" t="s">
        <v>2</v>
      </c>
      <c r="I17" s="16" t="s">
        <v>0</v>
      </c>
      <c r="J17" s="5" t="s">
        <v>1</v>
      </c>
      <c r="K17" s="13" t="s">
        <v>2</v>
      </c>
      <c r="L17" s="11" t="s">
        <v>0</v>
      </c>
      <c r="M17" s="5" t="s">
        <v>1</v>
      </c>
      <c r="N17" s="13" t="s">
        <v>2</v>
      </c>
      <c r="O17" s="11" t="s">
        <v>0</v>
      </c>
      <c r="P17" s="5" t="s">
        <v>1</v>
      </c>
      <c r="Q17" s="12" t="s">
        <v>2</v>
      </c>
      <c r="R17" s="11" t="s">
        <v>0</v>
      </c>
      <c r="S17" s="5" t="s">
        <v>1</v>
      </c>
      <c r="T17" s="12" t="s">
        <v>2</v>
      </c>
      <c r="U17" s="11" t="s">
        <v>0</v>
      </c>
      <c r="V17" s="5" t="s">
        <v>1</v>
      </c>
      <c r="W17" s="12" t="s">
        <v>2</v>
      </c>
      <c r="X17" s="11" t="s">
        <v>0</v>
      </c>
      <c r="Y17" s="5" t="s">
        <v>1</v>
      </c>
      <c r="Z17" s="13" t="s">
        <v>2</v>
      </c>
      <c r="AA17" s="11" t="s">
        <v>0</v>
      </c>
      <c r="AB17" s="5" t="s">
        <v>1</v>
      </c>
      <c r="AC17" s="13" t="s">
        <v>2</v>
      </c>
      <c r="AD17" s="24" t="s">
        <v>0</v>
      </c>
      <c r="AE17" s="25" t="s">
        <v>1</v>
      </c>
      <c r="AF17" s="26" t="s">
        <v>2</v>
      </c>
      <c r="AG17" s="24" t="s">
        <v>0</v>
      </c>
      <c r="AH17" s="25" t="s">
        <v>1</v>
      </c>
      <c r="AI17" s="30" t="s">
        <v>2</v>
      </c>
      <c r="AJ17" s="55" t="s">
        <v>0</v>
      </c>
      <c r="AK17" s="25" t="s">
        <v>1</v>
      </c>
      <c r="AL17" s="26" t="s">
        <v>2</v>
      </c>
      <c r="AM17" s="42" t="s">
        <v>0</v>
      </c>
      <c r="AN17" s="43" t="s">
        <v>1</v>
      </c>
      <c r="AO17" s="44" t="s">
        <v>2</v>
      </c>
      <c r="AP17" s="193" t="s">
        <v>0</v>
      </c>
      <c r="AQ17" s="43" t="s">
        <v>1</v>
      </c>
      <c r="AR17" s="48" t="s">
        <v>2</v>
      </c>
      <c r="AS17" s="42" t="s">
        <v>0</v>
      </c>
      <c r="AT17" s="43" t="s">
        <v>1</v>
      </c>
      <c r="AU17" s="44" t="s">
        <v>2</v>
      </c>
      <c r="AV17" s="193" t="s">
        <v>0</v>
      </c>
      <c r="AW17" s="43" t="s">
        <v>1</v>
      </c>
      <c r="AX17" s="48" t="s">
        <v>2</v>
      </c>
      <c r="AY17" s="42" t="s">
        <v>0</v>
      </c>
      <c r="AZ17" s="43" t="s">
        <v>1</v>
      </c>
      <c r="BA17" s="44" t="s">
        <v>2</v>
      </c>
      <c r="BB17" s="42" t="s">
        <v>0</v>
      </c>
      <c r="BC17" s="43" t="s">
        <v>1</v>
      </c>
      <c r="BD17" s="44" t="s">
        <v>2</v>
      </c>
      <c r="BE17" s="42" t="s">
        <v>0</v>
      </c>
      <c r="BF17" s="43" t="s">
        <v>1</v>
      </c>
      <c r="BG17" s="44" t="s">
        <v>2</v>
      </c>
      <c r="BH17" s="193" t="s">
        <v>0</v>
      </c>
      <c r="BI17" s="43" t="s">
        <v>1</v>
      </c>
      <c r="BJ17" s="48" t="s">
        <v>2</v>
      </c>
      <c r="BK17" s="42" t="s">
        <v>0</v>
      </c>
      <c r="BL17" s="43" t="s">
        <v>1</v>
      </c>
      <c r="BM17" s="44" t="s">
        <v>2</v>
      </c>
      <c r="BN17" s="193" t="s">
        <v>0</v>
      </c>
      <c r="BO17" s="43" t="s">
        <v>1</v>
      </c>
      <c r="BP17" s="44" t="s">
        <v>2</v>
      </c>
      <c r="BQ17" s="42" t="s">
        <v>0</v>
      </c>
      <c r="BR17" s="43" t="s">
        <v>1</v>
      </c>
      <c r="BS17" s="48" t="s">
        <v>2</v>
      </c>
      <c r="BT17" s="42" t="s">
        <v>0</v>
      </c>
      <c r="BU17" s="43" t="s">
        <v>1</v>
      </c>
      <c r="BV17" s="44" t="s">
        <v>2</v>
      </c>
      <c r="BW17" s="195" t="s">
        <v>0</v>
      </c>
      <c r="BX17" s="59" t="s">
        <v>1</v>
      </c>
      <c r="BY17" s="60" t="s">
        <v>2</v>
      </c>
      <c r="BZ17" s="42" t="s">
        <v>0</v>
      </c>
      <c r="CA17" s="43" t="s">
        <v>1</v>
      </c>
      <c r="CB17" s="44" t="s">
        <v>2</v>
      </c>
      <c r="CC17" s="42" t="s">
        <v>0</v>
      </c>
      <c r="CD17" s="43" t="s">
        <v>1</v>
      </c>
      <c r="CE17" s="44" t="s">
        <v>2</v>
      </c>
      <c r="CF17" s="117" t="s">
        <v>0</v>
      </c>
      <c r="CG17" s="43" t="s">
        <v>1</v>
      </c>
      <c r="CH17" s="118" t="s">
        <v>2</v>
      </c>
      <c r="CI17" s="42" t="s">
        <v>0</v>
      </c>
      <c r="CJ17" s="43" t="s">
        <v>1</v>
      </c>
      <c r="CK17" s="48" t="s">
        <v>2</v>
      </c>
      <c r="CL17" s="42" t="s">
        <v>0</v>
      </c>
      <c r="CM17" s="43" t="s">
        <v>1</v>
      </c>
      <c r="CN17" s="48" t="s">
        <v>2</v>
      </c>
      <c r="CO17" s="42" t="s">
        <v>0</v>
      </c>
      <c r="CP17" s="43" t="s">
        <v>1</v>
      </c>
      <c r="CQ17" s="48" t="s">
        <v>2</v>
      </c>
      <c r="CR17" s="42" t="s">
        <v>0</v>
      </c>
      <c r="CS17" s="43" t="s">
        <v>1</v>
      </c>
      <c r="CT17" s="48" t="s">
        <v>2</v>
      </c>
      <c r="CU17" s="42" t="s">
        <v>0</v>
      </c>
      <c r="CV17" s="43" t="s">
        <v>1</v>
      </c>
      <c r="CW17" s="48" t="s">
        <v>2</v>
      </c>
      <c r="CX17" s="42" t="s">
        <v>0</v>
      </c>
      <c r="CY17" s="43" t="s">
        <v>1</v>
      </c>
      <c r="CZ17" s="48" t="s">
        <v>2</v>
      </c>
      <c r="DA17" s="42" t="s">
        <v>0</v>
      </c>
      <c r="DB17" s="43" t="s">
        <v>1</v>
      </c>
      <c r="DC17" s="48" t="s">
        <v>2</v>
      </c>
      <c r="DD17" s="42" t="s">
        <v>0</v>
      </c>
      <c r="DE17" s="43" t="s">
        <v>1</v>
      </c>
      <c r="DF17" s="48" t="s">
        <v>2</v>
      </c>
      <c r="DG17" s="42" t="s">
        <v>0</v>
      </c>
      <c r="DH17" s="43" t="s">
        <v>1</v>
      </c>
      <c r="DI17" s="44" t="s">
        <v>2</v>
      </c>
      <c r="DJ17" s="193" t="s">
        <v>0</v>
      </c>
      <c r="DK17" s="43" t="s">
        <v>1</v>
      </c>
      <c r="DL17" s="48" t="s">
        <v>2</v>
      </c>
      <c r="DM17" s="42" t="s">
        <v>0</v>
      </c>
      <c r="DN17" s="43" t="s">
        <v>1</v>
      </c>
      <c r="DO17" s="44" t="s">
        <v>2</v>
      </c>
      <c r="DP17" s="193" t="s">
        <v>0</v>
      </c>
      <c r="DQ17" s="43" t="s">
        <v>1</v>
      </c>
      <c r="DR17" s="48" t="s">
        <v>2</v>
      </c>
      <c r="DS17" s="42" t="s">
        <v>0</v>
      </c>
      <c r="DT17" s="43" t="s">
        <v>1</v>
      </c>
      <c r="DU17" s="44" t="s">
        <v>2</v>
      </c>
      <c r="DV17" s="193" t="s">
        <v>0</v>
      </c>
      <c r="DW17" s="43" t="s">
        <v>1</v>
      </c>
      <c r="DX17" s="48" t="s">
        <v>2</v>
      </c>
      <c r="DY17" s="42" t="s">
        <v>0</v>
      </c>
      <c r="DZ17" s="43" t="s">
        <v>1</v>
      </c>
      <c r="EA17" s="44" t="s">
        <v>2</v>
      </c>
      <c r="EB17" s="42" t="s">
        <v>0</v>
      </c>
      <c r="EC17" s="43" t="s">
        <v>1</v>
      </c>
      <c r="ED17" s="44" t="s">
        <v>2</v>
      </c>
      <c r="EE17" s="42" t="s">
        <v>0</v>
      </c>
      <c r="EF17" s="43" t="s">
        <v>1</v>
      </c>
      <c r="EG17" s="48" t="s">
        <v>2</v>
      </c>
      <c r="EH17" s="42" t="s">
        <v>0</v>
      </c>
      <c r="EI17" s="43" t="s">
        <v>1</v>
      </c>
      <c r="EJ17" s="44" t="s">
        <v>2</v>
      </c>
      <c r="EK17" s="42" t="s">
        <v>0</v>
      </c>
      <c r="EL17" s="43" t="s">
        <v>1</v>
      </c>
      <c r="EM17" s="48" t="s">
        <v>2</v>
      </c>
      <c r="EN17" s="42" t="s">
        <v>0</v>
      </c>
      <c r="EO17" s="43" t="s">
        <v>1</v>
      </c>
      <c r="EP17" s="44" t="s">
        <v>2</v>
      </c>
      <c r="EQ17" s="519"/>
      <c r="ER17" s="16" t="s">
        <v>3</v>
      </c>
      <c r="ES17" s="13" t="s">
        <v>4</v>
      </c>
      <c r="ET17" s="11" t="s">
        <v>3</v>
      </c>
      <c r="EU17" s="12" t="s">
        <v>4</v>
      </c>
      <c r="EV17" s="186" t="s">
        <v>3</v>
      </c>
      <c r="EW17" s="185" t="s">
        <v>4</v>
      </c>
      <c r="EX17" s="115" t="s">
        <v>24</v>
      </c>
      <c r="EY17" s="11" t="s">
        <v>3</v>
      </c>
      <c r="EZ17" s="5" t="s">
        <v>4</v>
      </c>
      <c r="FA17" s="12" t="s">
        <v>24</v>
      </c>
      <c r="FB17" s="16" t="s">
        <v>3</v>
      </c>
      <c r="FC17" s="5" t="s">
        <v>4</v>
      </c>
      <c r="FD17" s="12" t="s">
        <v>24</v>
      </c>
      <c r="FE17" s="521"/>
    </row>
    <row r="18" spans="1:170" ht="12">
      <c r="A18" s="49">
        <v>1001</v>
      </c>
      <c r="B18" s="241"/>
      <c r="C18" s="146"/>
      <c r="D18" s="112"/>
      <c r="E18" s="148"/>
      <c r="F18" s="146">
        <v>1025145.875</v>
      </c>
      <c r="G18" s="112">
        <v>6853145.879</v>
      </c>
      <c r="H18" s="148">
        <v>227.223</v>
      </c>
      <c r="I18" s="194">
        <v>1025145.875</v>
      </c>
      <c r="J18" s="112">
        <v>6853145.878</v>
      </c>
      <c r="K18" s="147">
        <v>227.218</v>
      </c>
      <c r="L18" s="242">
        <v>1025145.876</v>
      </c>
      <c r="M18" s="234">
        <v>6853145.879</v>
      </c>
      <c r="N18" s="232">
        <v>227.22</v>
      </c>
      <c r="O18" s="146">
        <v>1025145.8737</v>
      </c>
      <c r="P18" s="112">
        <v>6853145.8771</v>
      </c>
      <c r="Q18" s="148">
        <v>227.22</v>
      </c>
      <c r="R18" s="146">
        <v>1025145.8747</v>
      </c>
      <c r="S18" s="112">
        <v>6853145.8788</v>
      </c>
      <c r="T18" s="148">
        <v>227.2213</v>
      </c>
      <c r="U18" s="146">
        <v>1025145.875</v>
      </c>
      <c r="V18" s="112">
        <v>6853145.877</v>
      </c>
      <c r="W18" s="148">
        <v>227.221</v>
      </c>
      <c r="X18" s="242">
        <v>1025145.8768</v>
      </c>
      <c r="Y18" s="234">
        <v>6853145.8735</v>
      </c>
      <c r="Z18" s="147">
        <v>227.2209</v>
      </c>
      <c r="AA18" s="242">
        <v>1025145.876</v>
      </c>
      <c r="AB18" s="234">
        <v>6853145.88</v>
      </c>
      <c r="AC18" s="232">
        <v>227.225</v>
      </c>
      <c r="AD18" s="146">
        <v>1025145.877</v>
      </c>
      <c r="AE18" s="112">
        <v>6853145.875</v>
      </c>
      <c r="AF18" s="147">
        <v>227.226</v>
      </c>
      <c r="AG18" s="146">
        <v>1025145.871</v>
      </c>
      <c r="AH18" s="112">
        <v>6853145.872</v>
      </c>
      <c r="AI18" s="148">
        <v>227.221</v>
      </c>
      <c r="AJ18" s="194">
        <v>1025145.874</v>
      </c>
      <c r="AK18" s="112">
        <v>6853145.876</v>
      </c>
      <c r="AL18" s="147">
        <v>227.222</v>
      </c>
      <c r="AM18" s="242">
        <v>1025145.874</v>
      </c>
      <c r="AN18" s="234">
        <v>6853145.875</v>
      </c>
      <c r="AO18" s="68">
        <v>227.223</v>
      </c>
      <c r="AP18" s="194">
        <v>1025145.877</v>
      </c>
      <c r="AQ18" s="112">
        <v>6853145.871</v>
      </c>
      <c r="AR18" s="147">
        <v>227.219</v>
      </c>
      <c r="AS18" s="146">
        <v>1025145.875</v>
      </c>
      <c r="AT18" s="112">
        <v>6853145.876</v>
      </c>
      <c r="AU18" s="148">
        <v>227.219</v>
      </c>
      <c r="AV18" s="233">
        <v>1025145.875</v>
      </c>
      <c r="AW18" s="234">
        <v>6853145.871</v>
      </c>
      <c r="AX18" s="232">
        <v>227.217</v>
      </c>
      <c r="AY18" s="242">
        <v>1025145.878</v>
      </c>
      <c r="AZ18" s="234">
        <v>6853145.87</v>
      </c>
      <c r="BA18" s="68">
        <v>227.223</v>
      </c>
      <c r="BB18" s="242">
        <v>1025145.874</v>
      </c>
      <c r="BC18" s="234">
        <v>6853145.877</v>
      </c>
      <c r="BD18" s="68">
        <v>227.219</v>
      </c>
      <c r="BE18" s="146">
        <v>1025145.873</v>
      </c>
      <c r="BF18" s="112">
        <v>6853145.883</v>
      </c>
      <c r="BG18" s="148">
        <v>227.22</v>
      </c>
      <c r="BH18" s="194">
        <v>1025145.874</v>
      </c>
      <c r="BI18" s="112">
        <v>6853145.876</v>
      </c>
      <c r="BJ18" s="147">
        <v>227.222</v>
      </c>
      <c r="BK18" s="542" t="s">
        <v>58</v>
      </c>
      <c r="BL18" s="543"/>
      <c r="BM18" s="544"/>
      <c r="BN18" s="541" t="s">
        <v>58</v>
      </c>
      <c r="BO18" s="490"/>
      <c r="BP18" s="491"/>
      <c r="BQ18" s="489" t="s">
        <v>58</v>
      </c>
      <c r="BR18" s="490"/>
      <c r="BS18" s="505"/>
      <c r="BT18" s="243">
        <v>1025145.871</v>
      </c>
      <c r="BU18" s="244">
        <v>6853145.882</v>
      </c>
      <c r="BV18" s="245">
        <v>227.217</v>
      </c>
      <c r="BW18" s="541" t="s">
        <v>58</v>
      </c>
      <c r="BX18" s="490"/>
      <c r="BY18" s="491"/>
      <c r="BZ18" s="246">
        <v>1025145.873</v>
      </c>
      <c r="CA18" s="247">
        <v>6853145.88</v>
      </c>
      <c r="CB18" s="248">
        <v>227.219</v>
      </c>
      <c r="CC18" s="542" t="s">
        <v>58</v>
      </c>
      <c r="CD18" s="543"/>
      <c r="CE18" s="544"/>
      <c r="CF18" s="125">
        <v>1025145.873</v>
      </c>
      <c r="CG18" s="126">
        <v>6853145.875</v>
      </c>
      <c r="CH18" s="127">
        <v>227.222</v>
      </c>
      <c r="CI18" s="173">
        <v>1025145.871</v>
      </c>
      <c r="CJ18" s="87">
        <v>6853145.882</v>
      </c>
      <c r="CK18" s="88">
        <v>227.221</v>
      </c>
      <c r="CL18" s="489" t="s">
        <v>58</v>
      </c>
      <c r="CM18" s="490"/>
      <c r="CN18" s="505"/>
      <c r="CO18" s="173">
        <v>1025145.867</v>
      </c>
      <c r="CP18" s="87">
        <v>6853145.877</v>
      </c>
      <c r="CQ18" s="88">
        <v>227.217</v>
      </c>
      <c r="CR18" s="173">
        <v>1025145.87</v>
      </c>
      <c r="CS18" s="87">
        <v>6853145.875</v>
      </c>
      <c r="CT18" s="88">
        <v>227.217</v>
      </c>
      <c r="CU18" s="173">
        <v>1025145.869</v>
      </c>
      <c r="CV18" s="87">
        <v>6853145.873</v>
      </c>
      <c r="CW18" s="88">
        <v>227.216</v>
      </c>
      <c r="CX18" s="173">
        <v>1025145.868</v>
      </c>
      <c r="CY18" s="87">
        <v>6853145.875</v>
      </c>
      <c r="CZ18" s="88">
        <v>227.217</v>
      </c>
      <c r="DA18" s="173">
        <v>1025145.875</v>
      </c>
      <c r="DB18" s="87">
        <v>6853145.878</v>
      </c>
      <c r="DC18" s="88">
        <v>227.217</v>
      </c>
      <c r="DD18" s="173">
        <v>1025145.874</v>
      </c>
      <c r="DE18" s="87">
        <v>6853145.874</v>
      </c>
      <c r="DF18" s="88">
        <v>227.219</v>
      </c>
      <c r="DG18" s="173">
        <v>1025145.881</v>
      </c>
      <c r="DH18" s="87">
        <v>6853145.877</v>
      </c>
      <c r="DI18" s="174">
        <v>227.22</v>
      </c>
      <c r="DJ18" s="249">
        <v>1025145.881</v>
      </c>
      <c r="DK18" s="87">
        <v>6853145.877</v>
      </c>
      <c r="DL18" s="88">
        <v>227.22</v>
      </c>
      <c r="DM18" s="173">
        <v>1025145.883</v>
      </c>
      <c r="DN18" s="87">
        <v>6853145.874</v>
      </c>
      <c r="DO18" s="174">
        <v>227.223</v>
      </c>
      <c r="DP18" s="249">
        <v>1025145.875</v>
      </c>
      <c r="DQ18" s="87">
        <v>6853145.88</v>
      </c>
      <c r="DR18" s="88">
        <v>227.222</v>
      </c>
      <c r="DS18" s="173">
        <v>1025145.871</v>
      </c>
      <c r="DT18" s="87">
        <v>6853145.885</v>
      </c>
      <c r="DU18" s="174">
        <v>227.217</v>
      </c>
      <c r="DV18" s="249"/>
      <c r="DW18" s="87"/>
      <c r="DX18" s="88"/>
      <c r="DY18" s="173">
        <v>1025145.873</v>
      </c>
      <c r="DZ18" s="87">
        <v>6853145.876</v>
      </c>
      <c r="EA18" s="174">
        <v>227.218</v>
      </c>
      <c r="EB18" s="542" t="s">
        <v>58</v>
      </c>
      <c r="EC18" s="543"/>
      <c r="ED18" s="544"/>
      <c r="EE18" s="173">
        <v>1025145.875</v>
      </c>
      <c r="EF18" s="87">
        <v>6853145.878</v>
      </c>
      <c r="EG18" s="88">
        <v>227.225</v>
      </c>
      <c r="EH18" s="222">
        <v>1025145.867</v>
      </c>
      <c r="EI18" s="226">
        <v>6853145.881</v>
      </c>
      <c r="EJ18" s="442">
        <v>227.224</v>
      </c>
      <c r="EK18" s="173">
        <v>1025145.861</v>
      </c>
      <c r="EL18" s="87">
        <v>6853145.888</v>
      </c>
      <c r="EM18" s="88">
        <v>227.221</v>
      </c>
      <c r="EN18" s="89">
        <v>1025145.863</v>
      </c>
      <c r="EO18" s="90">
        <v>6853145.879</v>
      </c>
      <c r="EP18" s="91">
        <v>227.219</v>
      </c>
      <c r="EQ18" s="156">
        <f>$A18</f>
        <v>1001</v>
      </c>
      <c r="ER18" s="194"/>
      <c r="ES18" s="147"/>
      <c r="ET18" s="250">
        <f>SQRT((EK18-EN18)*(EK18-EN18)+(EO18-EL18)*(EO18-EL18))</f>
        <v>0.009219544983586854</v>
      </c>
      <c r="EU18" s="251">
        <f>EP18-EM18</f>
        <v>-0.0020000000000095497</v>
      </c>
      <c r="EV18" s="252">
        <f>SQRT((EN18-$F18)*(EN18-$F18)+(EO18-$G18)*(EO18-$G18))</f>
        <v>0.011999999987892807</v>
      </c>
      <c r="EW18" s="253">
        <f>EP18-$H18</f>
        <v>-0.004000000000019099</v>
      </c>
      <c r="EX18" s="254">
        <f>IF($F18=EN18,IF($G18&lt;EO18,0,200),IF($G18=EO18,IF($F18&lt;EN18,100,300),IF((EO18-$G18)&lt;0,(200/PI()*ATAN((EN18-$F18)/(EO18-$G18))+200),IF((EN18-$F18)&gt;0,(200/PI()*ATAN((EN18-$F18)/(EO18-$G18))),(200/PI()*ATAN((EN18-$F18)/(EO18-$G18))+400)))))</f>
        <v>300</v>
      </c>
      <c r="EY18" s="153"/>
      <c r="EZ18" s="198"/>
      <c r="FA18" s="154"/>
      <c r="FB18" s="252">
        <f>SQRT((EN18-DS18)*(EN18-DS18)+(EO18-DT18)*(EO18-DT18))</f>
        <v>0.010000000055879355</v>
      </c>
      <c r="FC18" s="253">
        <f>EP18-DU18</f>
        <v>0.001999999999981128</v>
      </c>
      <c r="FD18" s="251">
        <f>IF(DS18=EN18,IF(DT18&lt;EO18,0,200),IF(DT18=EO18,IF(DS18&lt;EN18,100,300),IF((EO18-DT18)&lt;0,(200/PI()*ATAN((EN18-DS18)/(EO18-DT18))+200),IF((EN18-DS18)&gt;0,(200/PI()*ATAN((EN18-DS18)/(EO18-DT18))),(200/PI()*ATAN((EN18-DS18)/(EO18-DT18))+400)))))</f>
        <v>259.0334469119487</v>
      </c>
      <c r="FE18" s="36">
        <f>$A18</f>
        <v>1001</v>
      </c>
      <c r="FI18" s="121"/>
      <c r="FJ18" s="121"/>
      <c r="FK18" s="121"/>
      <c r="FL18" s="122"/>
      <c r="FM18" s="122"/>
      <c r="FN18" s="122"/>
    </row>
    <row r="19" spans="1:170" ht="12">
      <c r="A19" s="49">
        <v>1002</v>
      </c>
      <c r="B19" s="241"/>
      <c r="C19" s="146"/>
      <c r="D19" s="112"/>
      <c r="E19" s="148"/>
      <c r="F19" s="146">
        <v>1025100.129</v>
      </c>
      <c r="G19" s="112">
        <v>6853130.965</v>
      </c>
      <c r="H19" s="148">
        <v>224.141</v>
      </c>
      <c r="I19" s="194">
        <v>1025100.13</v>
      </c>
      <c r="J19" s="112">
        <v>6853130.963</v>
      </c>
      <c r="K19" s="147">
        <v>224.141</v>
      </c>
      <c r="L19" s="242">
        <v>1025100.129</v>
      </c>
      <c r="M19" s="234">
        <v>6853130.963</v>
      </c>
      <c r="N19" s="232">
        <v>224.142</v>
      </c>
      <c r="O19" s="146">
        <v>1025100.1289</v>
      </c>
      <c r="P19" s="112">
        <v>6853130.96</v>
      </c>
      <c r="Q19" s="148">
        <v>224.1409</v>
      </c>
      <c r="R19" s="146">
        <v>1025100.1306</v>
      </c>
      <c r="S19" s="112">
        <v>6853130.9637</v>
      </c>
      <c r="T19" s="148">
        <v>224.1422</v>
      </c>
      <c r="U19" s="146">
        <v>1025100.129</v>
      </c>
      <c r="V19" s="112">
        <v>6853130.964</v>
      </c>
      <c r="W19" s="148">
        <v>224.139</v>
      </c>
      <c r="X19" s="242">
        <v>1025100.1301</v>
      </c>
      <c r="Y19" s="234">
        <v>6853130.9596</v>
      </c>
      <c r="Z19" s="147">
        <v>224.1405</v>
      </c>
      <c r="AA19" s="242">
        <v>1025100.133</v>
      </c>
      <c r="AB19" s="234">
        <v>6853130.967</v>
      </c>
      <c r="AC19" s="232">
        <v>224.142</v>
      </c>
      <c r="AD19" s="146">
        <v>1025100.135</v>
      </c>
      <c r="AE19" s="112">
        <v>6853130.967</v>
      </c>
      <c r="AF19" s="147">
        <v>224.142</v>
      </c>
      <c r="AG19" s="146">
        <v>1025100.129</v>
      </c>
      <c r="AH19" s="112">
        <v>6853130.959</v>
      </c>
      <c r="AI19" s="148">
        <v>224.142</v>
      </c>
      <c r="AJ19" s="194">
        <v>1025100.124</v>
      </c>
      <c r="AK19" s="112">
        <v>6853130.958</v>
      </c>
      <c r="AL19" s="147">
        <v>224.144</v>
      </c>
      <c r="AM19" s="242">
        <v>1025100.125</v>
      </c>
      <c r="AN19" s="234">
        <v>6853130.963</v>
      </c>
      <c r="AO19" s="68">
        <v>224.143</v>
      </c>
      <c r="AP19" s="194">
        <v>1025100.127</v>
      </c>
      <c r="AQ19" s="112">
        <v>6853130.956</v>
      </c>
      <c r="AR19" s="147">
        <v>224.136</v>
      </c>
      <c r="AS19" s="146">
        <v>1025100.127</v>
      </c>
      <c r="AT19" s="112">
        <v>6853130.958</v>
      </c>
      <c r="AU19" s="148">
        <v>224.139</v>
      </c>
      <c r="AV19" s="233">
        <v>1025100.128</v>
      </c>
      <c r="AW19" s="234">
        <v>6853130.955</v>
      </c>
      <c r="AX19" s="232">
        <v>224.136</v>
      </c>
      <c r="AY19" s="242">
        <v>1025100.126</v>
      </c>
      <c r="AZ19" s="234">
        <v>6853130.958</v>
      </c>
      <c r="BA19" s="68">
        <v>224.146</v>
      </c>
      <c r="BB19" s="242">
        <v>1025100.126</v>
      </c>
      <c r="BC19" s="234">
        <v>6853130.961</v>
      </c>
      <c r="BD19" s="68">
        <v>224.143</v>
      </c>
      <c r="BE19" s="146">
        <v>1025100.13</v>
      </c>
      <c r="BF19" s="112">
        <v>6853130.967</v>
      </c>
      <c r="BG19" s="148">
        <v>224.141</v>
      </c>
      <c r="BH19" s="194">
        <v>1025100.13</v>
      </c>
      <c r="BI19" s="112">
        <v>6853130.959</v>
      </c>
      <c r="BJ19" s="147">
        <v>224.147</v>
      </c>
      <c r="BK19" s="146">
        <v>1025100.128</v>
      </c>
      <c r="BL19" s="112">
        <v>6853130.96</v>
      </c>
      <c r="BM19" s="68">
        <v>224.138</v>
      </c>
      <c r="BN19" s="194">
        <v>1025100.129</v>
      </c>
      <c r="BO19" s="112">
        <v>6853130.961</v>
      </c>
      <c r="BP19" s="148">
        <v>224.14</v>
      </c>
      <c r="BQ19" s="146">
        <v>1025100.129</v>
      </c>
      <c r="BR19" s="112">
        <v>6853130.963</v>
      </c>
      <c r="BS19" s="147">
        <v>224.137</v>
      </c>
      <c r="BT19" s="146">
        <v>1025100.127</v>
      </c>
      <c r="BU19" s="112">
        <v>6853130.964</v>
      </c>
      <c r="BV19" s="148">
        <v>224.137</v>
      </c>
      <c r="BW19" s="194">
        <v>1025100.131</v>
      </c>
      <c r="BX19" s="112">
        <v>6853130.959</v>
      </c>
      <c r="BY19" s="147">
        <v>224.137</v>
      </c>
      <c r="BZ19" s="173">
        <v>1025100.13</v>
      </c>
      <c r="CA19" s="87">
        <v>6853130.964</v>
      </c>
      <c r="CB19" s="127">
        <v>224.139</v>
      </c>
      <c r="CC19" s="173">
        <v>1025100.13</v>
      </c>
      <c r="CD19" s="87">
        <v>6853130.97</v>
      </c>
      <c r="CE19" s="174">
        <v>224.142</v>
      </c>
      <c r="CF19" s="128">
        <v>1025100.131</v>
      </c>
      <c r="CG19" s="87">
        <v>6853130.9601</v>
      </c>
      <c r="CH19" s="129">
        <v>224.141</v>
      </c>
      <c r="CI19" s="173">
        <v>1025100.129</v>
      </c>
      <c r="CJ19" s="87">
        <v>6853130.967</v>
      </c>
      <c r="CK19" s="88">
        <v>224.141</v>
      </c>
      <c r="CL19" s="173">
        <v>1025100.127</v>
      </c>
      <c r="CM19" s="87">
        <v>6853130.96</v>
      </c>
      <c r="CN19" s="88">
        <v>224.138</v>
      </c>
      <c r="CO19" s="173">
        <v>1025100.128</v>
      </c>
      <c r="CP19" s="87">
        <v>6853130.962</v>
      </c>
      <c r="CQ19" s="88">
        <v>224.139</v>
      </c>
      <c r="CR19" s="173">
        <v>1025100.13</v>
      </c>
      <c r="CS19" s="87">
        <v>6853130.96</v>
      </c>
      <c r="CT19" s="88">
        <v>224.139</v>
      </c>
      <c r="CU19" s="173">
        <v>1025100.126</v>
      </c>
      <c r="CV19" s="87">
        <v>6853130.964</v>
      </c>
      <c r="CW19" s="88">
        <v>224.136</v>
      </c>
      <c r="CX19" s="173"/>
      <c r="CY19" s="87"/>
      <c r="CZ19" s="88"/>
      <c r="DA19" s="173">
        <v>1025100.132</v>
      </c>
      <c r="DB19" s="87">
        <v>6853130.961</v>
      </c>
      <c r="DC19" s="88">
        <v>224.138</v>
      </c>
      <c r="DD19" s="173">
        <v>1025100.131</v>
      </c>
      <c r="DE19" s="87">
        <v>6853130.958</v>
      </c>
      <c r="DF19" s="88">
        <v>224.141</v>
      </c>
      <c r="DG19" s="173">
        <v>1025100.134</v>
      </c>
      <c r="DH19" s="87">
        <v>6853130.965</v>
      </c>
      <c r="DI19" s="174">
        <v>224.139</v>
      </c>
      <c r="DJ19" s="249">
        <v>1025100.132</v>
      </c>
      <c r="DK19" s="87">
        <v>6853130.96</v>
      </c>
      <c r="DL19" s="88">
        <v>224.139</v>
      </c>
      <c r="DM19" s="173">
        <v>1025100.134</v>
      </c>
      <c r="DN19" s="87">
        <v>6853130.966</v>
      </c>
      <c r="DO19" s="174">
        <v>224.14</v>
      </c>
      <c r="DP19" s="249">
        <v>1025100.132</v>
      </c>
      <c r="DQ19" s="87">
        <v>6853130.966</v>
      </c>
      <c r="DR19" s="88">
        <v>224.142</v>
      </c>
      <c r="DS19" s="173">
        <v>1025100.129</v>
      </c>
      <c r="DT19" s="87">
        <v>6853130.968</v>
      </c>
      <c r="DU19" s="174">
        <v>224.136</v>
      </c>
      <c r="DV19" s="249"/>
      <c r="DW19" s="87"/>
      <c r="DX19" s="88"/>
      <c r="DY19" s="173">
        <v>1025100.132</v>
      </c>
      <c r="DZ19" s="87">
        <v>6853130.962</v>
      </c>
      <c r="EA19" s="174">
        <v>224.138</v>
      </c>
      <c r="EB19" s="173">
        <v>1025100.125</v>
      </c>
      <c r="EC19" s="87">
        <v>6853130.966</v>
      </c>
      <c r="ED19" s="174">
        <v>224.13</v>
      </c>
      <c r="EE19" s="173">
        <v>1025100.132</v>
      </c>
      <c r="EF19" s="87">
        <v>6853130.965</v>
      </c>
      <c r="EG19" s="88">
        <v>224.14</v>
      </c>
      <c r="EH19" s="222">
        <v>1025100.127</v>
      </c>
      <c r="EI19" s="226">
        <v>6853130.967</v>
      </c>
      <c r="EJ19" s="442">
        <v>224.14</v>
      </c>
      <c r="EK19" s="173">
        <v>1025100.122</v>
      </c>
      <c r="EL19" s="87">
        <v>6853130.973</v>
      </c>
      <c r="EM19" s="88">
        <v>224.136</v>
      </c>
      <c r="EN19" s="89">
        <v>1025100.127</v>
      </c>
      <c r="EO19" s="90">
        <v>6853130.966</v>
      </c>
      <c r="EP19" s="91">
        <v>224.138</v>
      </c>
      <c r="EQ19" s="36">
        <f aca="true" t="shared" si="0" ref="EQ19:EQ77">$A19</f>
        <v>1002</v>
      </c>
      <c r="ER19" s="194"/>
      <c r="ES19" s="147"/>
      <c r="ET19" s="250">
        <f>SQRT((EK19-EN19)*(EK19-EN19)+(EO19-EL19)*(EO19-EL19))</f>
        <v>0.008602325445570047</v>
      </c>
      <c r="EU19" s="251">
        <f>EP19-EM19</f>
        <v>0.0020000000000095497</v>
      </c>
      <c r="EV19" s="252">
        <f>SQRT((EN19-$F19)*(EN19-$F19)+(EO19-$G19)*(EO19-$G19))</f>
        <v>0.0022360680316448104</v>
      </c>
      <c r="EW19" s="253">
        <f>EP19-$H19</f>
        <v>-0.002999999999985903</v>
      </c>
      <c r="EX19" s="254">
        <f>IF($F19=EN19,IF($G19&lt;EO19,0,200),IF($G19=EO19,IF($F19&lt;EN19,100,300),IF((EO19-$G19)&lt;0,(200/PI()*ATAN((EN19-$F19)/(EO19-$G19))+200),IF((EN19-$F19)&gt;0,(200/PI()*ATAN((EN19-$F19)/(EO19-$G19))),(200/PI()*ATAN((EN19-$F19)/(EO19-$G19))+400)))))</f>
        <v>329.5167279768243</v>
      </c>
      <c r="EY19" s="153"/>
      <c r="EZ19" s="198"/>
      <c r="FA19" s="154"/>
      <c r="FB19" s="252">
        <f>SQRT((EN19-DS19)*(EN19-DS19)+(EO19-DT19)*(EO19-DT19))</f>
        <v>0.002828427341407344</v>
      </c>
      <c r="FC19" s="253">
        <f>EP19-DU19</f>
        <v>0.0020000000000095497</v>
      </c>
      <c r="FD19" s="251">
        <f>IF(DS19=EN19,IF(DT19&lt;EO19,0,200),IF(DT19=EO19,IF(DS19&lt;EN19,100,300),IF((EO19-DT19)&lt;0,(200/PI()*ATAN((EN19-DS19)/(EO19-DT19))+200),IF((EN19-DS19)&gt;0,(200/PI()*ATAN((EN19-DS19)/(EO19-DT19))),(200/PI()*ATAN((EN19-DS19)/(EO19-DT19))+400)))))</f>
        <v>249.99999444157825</v>
      </c>
      <c r="FE19" s="36">
        <f aca="true" t="shared" si="1" ref="FE19:FE77">$A19</f>
        <v>1002</v>
      </c>
      <c r="FI19"/>
      <c r="FJ19"/>
      <c r="FK19"/>
      <c r="FL19" s="23"/>
      <c r="FM19" s="23"/>
      <c r="FN19" s="23"/>
    </row>
    <row r="20" spans="1:170" ht="12">
      <c r="A20" s="49">
        <v>1003</v>
      </c>
      <c r="B20" s="241"/>
      <c r="C20" s="146"/>
      <c r="D20" s="112"/>
      <c r="E20" s="148"/>
      <c r="F20" s="146">
        <v>1025049.661</v>
      </c>
      <c r="G20" s="112">
        <v>6853119.699</v>
      </c>
      <c r="H20" s="148">
        <v>220.921</v>
      </c>
      <c r="I20" s="194">
        <v>1025049.664</v>
      </c>
      <c r="J20" s="112">
        <v>6853119.697</v>
      </c>
      <c r="K20" s="147">
        <v>220.919</v>
      </c>
      <c r="L20" s="242">
        <v>1025049.662</v>
      </c>
      <c r="M20" s="234">
        <v>6853119.699</v>
      </c>
      <c r="N20" s="232">
        <v>220.921</v>
      </c>
      <c r="O20" s="146">
        <v>1025049.6607</v>
      </c>
      <c r="P20" s="112">
        <v>6853119.6956</v>
      </c>
      <c r="Q20" s="148">
        <v>220.9199</v>
      </c>
      <c r="R20" s="146">
        <v>1025049.6631</v>
      </c>
      <c r="S20" s="112">
        <v>6853119.6995</v>
      </c>
      <c r="T20" s="148">
        <v>220.9215</v>
      </c>
      <c r="U20" s="146">
        <v>1025049.663</v>
      </c>
      <c r="V20" s="112">
        <v>6853119.699</v>
      </c>
      <c r="W20" s="148">
        <v>220.919</v>
      </c>
      <c r="X20" s="242">
        <v>1025049.6641</v>
      </c>
      <c r="Y20" s="234">
        <v>6853119.6968</v>
      </c>
      <c r="Z20" s="147">
        <v>220.9203</v>
      </c>
      <c r="AA20" s="242">
        <v>1025049.664</v>
      </c>
      <c r="AB20" s="234">
        <v>6853119.702</v>
      </c>
      <c r="AC20" s="232">
        <v>220.925</v>
      </c>
      <c r="AD20" s="146">
        <v>1025049.662</v>
      </c>
      <c r="AE20" s="112">
        <v>6853119.704</v>
      </c>
      <c r="AF20" s="147">
        <v>220.921</v>
      </c>
      <c r="AG20" s="146">
        <v>1025049.662</v>
      </c>
      <c r="AH20" s="112">
        <v>6853119.695</v>
      </c>
      <c r="AI20" s="148">
        <v>220.924</v>
      </c>
      <c r="AJ20" s="194">
        <v>1025049.662</v>
      </c>
      <c r="AK20" s="112">
        <v>6853119.691</v>
      </c>
      <c r="AL20" s="147">
        <v>220.923</v>
      </c>
      <c r="AM20" s="242">
        <v>1025049.661</v>
      </c>
      <c r="AN20" s="234">
        <v>6853119.698</v>
      </c>
      <c r="AO20" s="68">
        <v>220.92</v>
      </c>
      <c r="AP20" s="194">
        <v>1025049.665</v>
      </c>
      <c r="AQ20" s="112">
        <v>6853119.694</v>
      </c>
      <c r="AR20" s="147">
        <v>220.915</v>
      </c>
      <c r="AS20" s="146">
        <v>1025049.665</v>
      </c>
      <c r="AT20" s="112">
        <v>6853119.694</v>
      </c>
      <c r="AU20" s="148">
        <v>220.919</v>
      </c>
      <c r="AV20" s="233">
        <v>1025049.664</v>
      </c>
      <c r="AW20" s="234">
        <v>6853119.693</v>
      </c>
      <c r="AX20" s="232">
        <v>220.916</v>
      </c>
      <c r="AY20" s="242">
        <v>1025049.663</v>
      </c>
      <c r="AZ20" s="234">
        <v>6853119.695</v>
      </c>
      <c r="BA20" s="68">
        <v>220.924</v>
      </c>
      <c r="BB20" s="242">
        <v>1025049.662</v>
      </c>
      <c r="BC20" s="234">
        <v>6853119.696</v>
      </c>
      <c r="BD20" s="68">
        <v>220.921</v>
      </c>
      <c r="BE20" s="146">
        <v>1025049.663</v>
      </c>
      <c r="BF20" s="112">
        <v>6853119.703</v>
      </c>
      <c r="BG20" s="148">
        <v>220.919</v>
      </c>
      <c r="BH20" s="194">
        <v>1025049.663</v>
      </c>
      <c r="BI20" s="112">
        <v>6853119.698</v>
      </c>
      <c r="BJ20" s="147">
        <v>220.923</v>
      </c>
      <c r="BK20" s="146">
        <v>1025049.663</v>
      </c>
      <c r="BL20" s="112">
        <v>6853119.697</v>
      </c>
      <c r="BM20" s="68">
        <v>220.919</v>
      </c>
      <c r="BN20" s="194">
        <v>1025049.662</v>
      </c>
      <c r="BO20" s="112">
        <v>6853119.698</v>
      </c>
      <c r="BP20" s="148">
        <v>220.919</v>
      </c>
      <c r="BQ20" s="146">
        <v>1025049.661</v>
      </c>
      <c r="BR20" s="112">
        <v>6853119.699</v>
      </c>
      <c r="BS20" s="147">
        <v>220.917</v>
      </c>
      <c r="BT20" s="146">
        <v>1025049.662</v>
      </c>
      <c r="BU20" s="112">
        <v>6853119.697</v>
      </c>
      <c r="BV20" s="148">
        <v>220.919</v>
      </c>
      <c r="BW20" s="194">
        <v>1025049.665</v>
      </c>
      <c r="BX20" s="112">
        <v>6853119.694</v>
      </c>
      <c r="BY20" s="147">
        <v>220.919</v>
      </c>
      <c r="BZ20" s="173">
        <v>1025049.662</v>
      </c>
      <c r="CA20" s="87">
        <v>6853119.699</v>
      </c>
      <c r="CB20" s="127">
        <v>220.919</v>
      </c>
      <c r="CC20" s="173">
        <v>1025049.662</v>
      </c>
      <c r="CD20" s="87">
        <v>6853119.704</v>
      </c>
      <c r="CE20" s="174">
        <v>220.92</v>
      </c>
      <c r="CF20" s="128">
        <v>1025049.663</v>
      </c>
      <c r="CG20" s="87">
        <v>6853119.6944</v>
      </c>
      <c r="CH20" s="129">
        <v>220.92</v>
      </c>
      <c r="CI20" s="173">
        <v>1025049.663</v>
      </c>
      <c r="CJ20" s="87">
        <v>6853119.703</v>
      </c>
      <c r="CK20" s="88">
        <v>220.923</v>
      </c>
      <c r="CL20" s="173">
        <v>1025049.661</v>
      </c>
      <c r="CM20" s="87">
        <v>6853119.695</v>
      </c>
      <c r="CN20" s="88">
        <v>220.92</v>
      </c>
      <c r="CO20" s="173">
        <v>1025049.66</v>
      </c>
      <c r="CP20" s="87">
        <v>6853119.694</v>
      </c>
      <c r="CQ20" s="88">
        <v>220.917</v>
      </c>
      <c r="CR20" s="173">
        <v>1025049.662</v>
      </c>
      <c r="CS20" s="87">
        <v>6853119.693</v>
      </c>
      <c r="CT20" s="88">
        <v>220.917</v>
      </c>
      <c r="CU20" s="173">
        <v>1025049.659</v>
      </c>
      <c r="CV20" s="87">
        <v>6853119.699</v>
      </c>
      <c r="CW20" s="88">
        <v>220.916</v>
      </c>
      <c r="CX20" s="173">
        <v>1025049.658</v>
      </c>
      <c r="CY20" s="87">
        <v>6853119.697</v>
      </c>
      <c r="CZ20" s="88">
        <v>220.919</v>
      </c>
      <c r="DA20" s="173">
        <v>1025049.667</v>
      </c>
      <c r="DB20" s="87">
        <v>6853119.696</v>
      </c>
      <c r="DC20" s="88">
        <v>220.918</v>
      </c>
      <c r="DD20" s="173">
        <v>1025049.663</v>
      </c>
      <c r="DE20" s="87">
        <v>6853119.695</v>
      </c>
      <c r="DF20" s="88">
        <v>220.921</v>
      </c>
      <c r="DG20" s="173">
        <v>1025049.663</v>
      </c>
      <c r="DH20" s="87">
        <v>6853119.702</v>
      </c>
      <c r="DI20" s="174">
        <v>220.918</v>
      </c>
      <c r="DJ20" s="249">
        <v>1025049.663</v>
      </c>
      <c r="DK20" s="87">
        <v>6853119.699</v>
      </c>
      <c r="DL20" s="88">
        <v>220.92</v>
      </c>
      <c r="DM20" s="173">
        <v>1025049.663</v>
      </c>
      <c r="DN20" s="87">
        <v>6853119.704</v>
      </c>
      <c r="DO20" s="174">
        <v>220.919</v>
      </c>
      <c r="DP20" s="249">
        <v>1025049.665</v>
      </c>
      <c r="DQ20" s="87">
        <v>6853119.702</v>
      </c>
      <c r="DR20" s="88">
        <v>220.922</v>
      </c>
      <c r="DS20" s="173">
        <v>1025049.661</v>
      </c>
      <c r="DT20" s="87">
        <v>6853119.702</v>
      </c>
      <c r="DU20" s="174">
        <v>220.917</v>
      </c>
      <c r="DV20" s="249"/>
      <c r="DW20" s="87"/>
      <c r="DX20" s="88"/>
      <c r="DY20" s="173">
        <v>1025049.664</v>
      </c>
      <c r="DZ20" s="87">
        <v>6853119.7</v>
      </c>
      <c r="EA20" s="174">
        <v>220.916</v>
      </c>
      <c r="EB20" s="173">
        <v>1025049.658</v>
      </c>
      <c r="EC20" s="87">
        <v>6853119.699</v>
      </c>
      <c r="ED20" s="174">
        <v>220.914</v>
      </c>
      <c r="EE20" s="173">
        <v>1025049.661</v>
      </c>
      <c r="EF20" s="87">
        <v>6853119.699</v>
      </c>
      <c r="EG20" s="88">
        <v>220.923</v>
      </c>
      <c r="EH20" s="222">
        <v>1025049.655</v>
      </c>
      <c r="EI20" s="226">
        <v>6853119.702</v>
      </c>
      <c r="EJ20" s="442">
        <v>220.924</v>
      </c>
      <c r="EK20" s="173">
        <v>1025049.65</v>
      </c>
      <c r="EL20" s="87">
        <v>6853119.705</v>
      </c>
      <c r="EM20" s="88">
        <v>220.919</v>
      </c>
      <c r="EN20" s="89">
        <v>1025049.658</v>
      </c>
      <c r="EO20" s="90">
        <v>6853119.704</v>
      </c>
      <c r="EP20" s="91">
        <v>220.919</v>
      </c>
      <c r="EQ20" s="36">
        <f t="shared" si="0"/>
        <v>1003</v>
      </c>
      <c r="ER20" s="194"/>
      <c r="ES20" s="147"/>
      <c r="ET20" s="250">
        <f>SQRT((EK20-EN20)*(EK20-EN20)+(EO20-EL20)*(EO20-EL20))</f>
        <v>0.008062257799125745</v>
      </c>
      <c r="EU20" s="251">
        <f>EP20-EM20</f>
        <v>0</v>
      </c>
      <c r="EV20" s="252">
        <f>SQRT((EN20-$F20)*(EN20-$F20)+(EO20-$G20)*(EO20-$G20))</f>
        <v>0.005830951752534332</v>
      </c>
      <c r="EW20" s="253">
        <f>EP20-$H20</f>
        <v>-0.001999999999981128</v>
      </c>
      <c r="EX20" s="254">
        <f>IF($F20=EN20,IF($G20&lt;EO20,0,200),IF($G20=EO20,IF($F20&lt;EN20,100,300),IF((EO20-$G20)&lt;0,(200/PI()*ATAN((EN20-$F20)/(EO20-$G20))+200),IF((EN20-$F20)&gt;0,(200/PI()*ATAN((EN20-$F20)/(EO20-$G20))),(200/PI()*ATAN((EN20-$F20)/(EO20-$G20))+400)))))</f>
        <v>365.59582629345124</v>
      </c>
      <c r="EY20" s="153"/>
      <c r="EZ20" s="198"/>
      <c r="FA20" s="154"/>
      <c r="FB20" s="252">
        <f>SQRT((EN20-DS20)*(EN20-DS20)+(EO20-DT20)*(EO20-DT20))</f>
        <v>0.003605551382142898</v>
      </c>
      <c r="FC20" s="253">
        <f>EP20-DU20</f>
        <v>0.0020000000000095497</v>
      </c>
      <c r="FD20" s="251">
        <f>IF(DS20=EN20,IF(DT20&lt;EO20,0,200),IF(DT20=EO20,IF(DS20&lt;EN20,100,300),IF((EO20-DT20)&lt;0,(200/PI()*ATAN((EN20-DS20)/(EO20-DT20))+200),IF((EN20-DS20)&gt;0,(200/PI()*ATAN((EN20-DS20)/(EO20-DT20))),(200/PI()*ATAN((EN20-DS20)/(EO20-DT20))+400)))))</f>
        <v>337.4334140631454</v>
      </c>
      <c r="FE20" s="36">
        <f t="shared" si="1"/>
        <v>1003</v>
      </c>
      <c r="FI20"/>
      <c r="FJ20"/>
      <c r="FK20"/>
      <c r="FL20" s="23"/>
      <c r="FM20" s="23"/>
      <c r="FN20" s="23"/>
    </row>
    <row r="21" spans="1:170" ht="12">
      <c r="A21" s="49">
        <v>1004</v>
      </c>
      <c r="B21" s="241"/>
      <c r="C21" s="146"/>
      <c r="D21" s="112"/>
      <c r="E21" s="148"/>
      <c r="F21" s="146">
        <v>1024955.579</v>
      </c>
      <c r="G21" s="112">
        <v>6853121.332</v>
      </c>
      <c r="H21" s="148">
        <v>214.889</v>
      </c>
      <c r="I21" s="194">
        <v>1024955.579</v>
      </c>
      <c r="J21" s="112">
        <v>6853121.334</v>
      </c>
      <c r="K21" s="147">
        <v>214.891</v>
      </c>
      <c r="L21" s="242">
        <v>1024955.575</v>
      </c>
      <c r="M21" s="234">
        <v>6853121.334</v>
      </c>
      <c r="N21" s="232">
        <v>214.888</v>
      </c>
      <c r="O21" s="146">
        <v>1024955.5772</v>
      </c>
      <c r="P21" s="112">
        <v>6853121.3318</v>
      </c>
      <c r="Q21" s="148">
        <v>214.8907</v>
      </c>
      <c r="R21" s="146">
        <v>1024955.5776</v>
      </c>
      <c r="S21" s="112">
        <v>6853121.3354</v>
      </c>
      <c r="T21" s="148">
        <v>214.8918</v>
      </c>
      <c r="U21" s="146">
        <v>1024955.578</v>
      </c>
      <c r="V21" s="112">
        <v>6853121.336</v>
      </c>
      <c r="W21" s="148">
        <v>214.89</v>
      </c>
      <c r="X21" s="242">
        <v>1024955.58</v>
      </c>
      <c r="Y21" s="234">
        <v>6853121.3337</v>
      </c>
      <c r="Z21" s="147">
        <v>214.8908</v>
      </c>
      <c r="AA21" s="242">
        <v>1024955.575</v>
      </c>
      <c r="AB21" s="234">
        <v>6853121.335</v>
      </c>
      <c r="AC21" s="232">
        <v>214.897</v>
      </c>
      <c r="AD21" s="146">
        <v>1024955.572</v>
      </c>
      <c r="AE21" s="112">
        <v>6853121.343</v>
      </c>
      <c r="AF21" s="147">
        <v>214.893</v>
      </c>
      <c r="AG21" s="146">
        <v>1024955.578</v>
      </c>
      <c r="AH21" s="112">
        <v>6853121.335</v>
      </c>
      <c r="AI21" s="148">
        <v>214.891</v>
      </c>
      <c r="AJ21" s="194">
        <v>1024955.581</v>
      </c>
      <c r="AK21" s="112">
        <v>6853121.328</v>
      </c>
      <c r="AL21" s="147">
        <v>214.893</v>
      </c>
      <c r="AM21" s="242">
        <v>1024955.579</v>
      </c>
      <c r="AN21" s="234">
        <v>6853121.334</v>
      </c>
      <c r="AO21" s="68">
        <v>214.891</v>
      </c>
      <c r="AP21" s="194">
        <v>1024955.581</v>
      </c>
      <c r="AQ21" s="112">
        <v>6853121.332</v>
      </c>
      <c r="AR21" s="147">
        <v>214.886</v>
      </c>
      <c r="AS21" s="146">
        <v>1024955.581</v>
      </c>
      <c r="AT21" s="112">
        <v>6853121.326</v>
      </c>
      <c r="AU21" s="148">
        <v>214.889</v>
      </c>
      <c r="AV21" s="233">
        <v>1024955.58</v>
      </c>
      <c r="AW21" s="234">
        <v>6853121.328</v>
      </c>
      <c r="AX21" s="232">
        <v>214.886</v>
      </c>
      <c r="AY21" s="242">
        <v>1024955.58</v>
      </c>
      <c r="AZ21" s="234">
        <v>6853121.332</v>
      </c>
      <c r="BA21" s="68">
        <v>214.892</v>
      </c>
      <c r="BB21" s="242">
        <v>1024955.576</v>
      </c>
      <c r="BC21" s="234">
        <v>6853121.332</v>
      </c>
      <c r="BD21" s="68">
        <v>214.891</v>
      </c>
      <c r="BE21" s="146">
        <v>1024955.575</v>
      </c>
      <c r="BF21" s="112">
        <v>6853121.337</v>
      </c>
      <c r="BG21" s="148">
        <v>214.889</v>
      </c>
      <c r="BH21" s="194">
        <v>1024955.579</v>
      </c>
      <c r="BI21" s="112">
        <v>6853121.329</v>
      </c>
      <c r="BJ21" s="147">
        <v>214.894</v>
      </c>
      <c r="BK21" s="146">
        <v>1024955.58</v>
      </c>
      <c r="BL21" s="112">
        <v>6853121.331</v>
      </c>
      <c r="BM21" s="68">
        <v>214.889</v>
      </c>
      <c r="BN21" s="194">
        <v>1024955.579</v>
      </c>
      <c r="BO21" s="112">
        <v>6853121.329</v>
      </c>
      <c r="BP21" s="148">
        <v>214.89</v>
      </c>
      <c r="BQ21" s="146">
        <v>1024955.577</v>
      </c>
      <c r="BR21" s="112">
        <v>6853121.334</v>
      </c>
      <c r="BS21" s="147">
        <v>214.887</v>
      </c>
      <c r="BT21" s="146">
        <v>1024955.578</v>
      </c>
      <c r="BU21" s="112">
        <v>6853121.332</v>
      </c>
      <c r="BV21" s="148">
        <v>214.887</v>
      </c>
      <c r="BW21" s="194">
        <v>1024955.583</v>
      </c>
      <c r="BX21" s="112">
        <v>6853121.332</v>
      </c>
      <c r="BY21" s="147">
        <v>214.886</v>
      </c>
      <c r="BZ21" s="173">
        <v>1024955.579</v>
      </c>
      <c r="CA21" s="87">
        <v>6853121.332</v>
      </c>
      <c r="CB21" s="127">
        <v>214.891</v>
      </c>
      <c r="CC21" s="173">
        <v>1024955.579</v>
      </c>
      <c r="CD21" s="87">
        <v>6853121.334</v>
      </c>
      <c r="CE21" s="174">
        <v>214.892</v>
      </c>
      <c r="CF21" s="128">
        <v>1024955.58</v>
      </c>
      <c r="CG21" s="87">
        <v>6853121.33</v>
      </c>
      <c r="CH21" s="129">
        <v>214.891</v>
      </c>
      <c r="CI21" s="173">
        <v>1024955.58</v>
      </c>
      <c r="CJ21" s="87">
        <v>6853121.334</v>
      </c>
      <c r="CK21" s="88">
        <v>214.891</v>
      </c>
      <c r="CL21" s="173">
        <v>1024955.58</v>
      </c>
      <c r="CM21" s="87">
        <v>6853121.329</v>
      </c>
      <c r="CN21" s="88">
        <v>214.891</v>
      </c>
      <c r="CO21" s="173">
        <v>1024955.578</v>
      </c>
      <c r="CP21" s="87">
        <v>6853121.327</v>
      </c>
      <c r="CQ21" s="88">
        <v>214.89</v>
      </c>
      <c r="CR21" s="173">
        <v>1024955.583</v>
      </c>
      <c r="CS21" s="87">
        <v>6853121.328</v>
      </c>
      <c r="CT21" s="88">
        <v>214.889</v>
      </c>
      <c r="CU21" s="173">
        <v>1024955.579</v>
      </c>
      <c r="CV21" s="87">
        <v>6853121.334</v>
      </c>
      <c r="CW21" s="88">
        <v>214.889</v>
      </c>
      <c r="CX21" s="173">
        <v>1024955.577</v>
      </c>
      <c r="CY21" s="87">
        <v>6853121.331</v>
      </c>
      <c r="CZ21" s="88">
        <v>214.892</v>
      </c>
      <c r="DA21" s="173">
        <v>1024955.584</v>
      </c>
      <c r="DB21" s="87">
        <v>6853121.33</v>
      </c>
      <c r="DC21" s="88">
        <v>214.887</v>
      </c>
      <c r="DD21" s="173">
        <v>1024955.582</v>
      </c>
      <c r="DE21" s="87">
        <v>6853121.334</v>
      </c>
      <c r="DF21" s="88">
        <v>214.889</v>
      </c>
      <c r="DG21" s="173">
        <v>1024955.581</v>
      </c>
      <c r="DH21" s="87">
        <v>6853121.339</v>
      </c>
      <c r="DI21" s="174">
        <v>214.891</v>
      </c>
      <c r="DJ21" s="249">
        <v>1024955.58</v>
      </c>
      <c r="DK21" s="87">
        <v>6853121.336</v>
      </c>
      <c r="DL21" s="88">
        <v>214.89</v>
      </c>
      <c r="DM21" s="173">
        <v>1024955.581</v>
      </c>
      <c r="DN21" s="87">
        <v>6853121.338</v>
      </c>
      <c r="DO21" s="174">
        <v>214.889</v>
      </c>
      <c r="DP21" s="249">
        <v>1024955.582</v>
      </c>
      <c r="DQ21" s="87">
        <v>6853121.336</v>
      </c>
      <c r="DR21" s="88">
        <v>214.891</v>
      </c>
      <c r="DS21" s="173">
        <v>1024955.577</v>
      </c>
      <c r="DT21" s="87">
        <v>6853121.334</v>
      </c>
      <c r="DU21" s="174">
        <v>214.887</v>
      </c>
      <c r="DV21" s="249"/>
      <c r="DW21" s="87"/>
      <c r="DX21" s="88"/>
      <c r="DY21" s="173">
        <v>1024955.583</v>
      </c>
      <c r="DZ21" s="87">
        <v>6853121.334</v>
      </c>
      <c r="EA21" s="174">
        <v>214.888</v>
      </c>
      <c r="EB21" s="173">
        <v>1024955.578</v>
      </c>
      <c r="EC21" s="87">
        <v>6853121.336</v>
      </c>
      <c r="ED21" s="174">
        <v>214.881</v>
      </c>
      <c r="EE21" s="173">
        <v>1024955.579</v>
      </c>
      <c r="EF21" s="87">
        <v>6853121.337</v>
      </c>
      <c r="EG21" s="88">
        <v>214.891</v>
      </c>
      <c r="EH21" s="222">
        <v>1024955.576</v>
      </c>
      <c r="EI21" s="226">
        <v>6853121.334</v>
      </c>
      <c r="EJ21" s="442">
        <v>214.892</v>
      </c>
      <c r="EK21" s="173">
        <v>1024955.578</v>
      </c>
      <c r="EL21" s="87">
        <v>6853121.333</v>
      </c>
      <c r="EM21" s="88">
        <v>214.89</v>
      </c>
      <c r="EN21" s="89">
        <v>1024955.58</v>
      </c>
      <c r="EO21" s="90">
        <v>6853121.334</v>
      </c>
      <c r="EP21" s="91">
        <v>214.892</v>
      </c>
      <c r="EQ21" s="36">
        <f t="shared" si="0"/>
        <v>1004</v>
      </c>
      <c r="ER21" s="194"/>
      <c r="ES21" s="147"/>
      <c r="ET21" s="250">
        <f>SQRT((EK21-EN21)*(EK21-EN21)+(EO21-EL21)*(EO21-EL21))</f>
        <v>0.0022360680316448104</v>
      </c>
      <c r="EU21" s="251">
        <f>EP21-EM21</f>
        <v>0.0020000000000095497</v>
      </c>
      <c r="EV21" s="252">
        <f>SQRT((EN21-$F21)*(EN21-$F21)+(EO21-$G21)*(EO21-$G21))</f>
        <v>0.002236067406894639</v>
      </c>
      <c r="EW21" s="253">
        <f>EP21-$H21</f>
        <v>0.002999999999985903</v>
      </c>
      <c r="EX21" s="254">
        <f>IF($F21=EN21,IF($G21&lt;EO21,0,200),IF($G21=EO21,IF($F21&lt;EN21,100,300),IF((EO21-$G21)&lt;0,(200/PI()*ATAN((EN21-$F21)/(EO21-$G21))+200),IF((EN21-$F21)&gt;0,(200/PI()*ATAN((EN21-$F21)/(EO21-$G21))),(200/PI()*ATAN((EN21-$F21)/(EO21-$G21))+400)))))</f>
        <v>29.51672945907182</v>
      </c>
      <c r="EY21" s="153"/>
      <c r="EZ21" s="198"/>
      <c r="FA21" s="154"/>
      <c r="FB21" s="252">
        <f>SQRT((EN21-DS21)*(EN21-DS21)+(EO21-DT21)*(EO21-DT21))</f>
        <v>0.0029999999096617103</v>
      </c>
      <c r="FC21" s="253">
        <f>EP21-DU21</f>
        <v>0.0049999999999954525</v>
      </c>
      <c r="FD21" s="251">
        <f>IF(DS21=EN21,IF(DT21&lt;EO21,0,200),IF(DT21=EO21,IF(DS21&lt;EN21,100,300),IF((EO21-DT21)&lt;0,(200/PI()*ATAN((EN21-DS21)/(EO21-DT21))+200),IF((EN21-DS21)&gt;0,(200/PI()*ATAN((EN21-DS21)/(EO21-DT21))),(200/PI()*ATAN((EN21-DS21)/(EO21-DT21))+400)))))</f>
        <v>100</v>
      </c>
      <c r="FE21" s="36">
        <f t="shared" si="1"/>
        <v>1004</v>
      </c>
      <c r="FI21"/>
      <c r="FJ21"/>
      <c r="FK21"/>
      <c r="FL21" s="23"/>
      <c r="FM21" s="23"/>
      <c r="FN21" s="23"/>
    </row>
    <row r="22" spans="1:170" ht="12">
      <c r="A22" s="50">
        <v>1005</v>
      </c>
      <c r="B22" s="241"/>
      <c r="C22" s="146"/>
      <c r="D22" s="112"/>
      <c r="E22" s="148"/>
      <c r="F22" s="146">
        <v>1024921.539</v>
      </c>
      <c r="G22" s="112">
        <v>6853104.466</v>
      </c>
      <c r="H22" s="148">
        <v>213.072</v>
      </c>
      <c r="I22" s="194">
        <v>1024921.539</v>
      </c>
      <c r="J22" s="112">
        <v>6853104.471</v>
      </c>
      <c r="K22" s="147">
        <v>213.071</v>
      </c>
      <c r="L22" s="242">
        <v>1024921.536</v>
      </c>
      <c r="M22" s="234">
        <v>6853104.468</v>
      </c>
      <c r="N22" s="232">
        <v>213.069</v>
      </c>
      <c r="O22" s="146">
        <v>1024921.5364</v>
      </c>
      <c r="P22" s="112">
        <v>6853104.4661</v>
      </c>
      <c r="Q22" s="148">
        <v>213.0708</v>
      </c>
      <c r="R22" s="146">
        <v>1024921.5368</v>
      </c>
      <c r="S22" s="112">
        <v>6853104.4701</v>
      </c>
      <c r="T22" s="148">
        <v>213.0723</v>
      </c>
      <c r="U22" s="146">
        <v>1024921.538</v>
      </c>
      <c r="V22" s="112">
        <v>6853104.47</v>
      </c>
      <c r="W22" s="148">
        <v>213.071</v>
      </c>
      <c r="X22" s="242">
        <v>1024921.538</v>
      </c>
      <c r="Y22" s="234">
        <v>6853104.4683</v>
      </c>
      <c r="Z22" s="147">
        <v>213.0718</v>
      </c>
      <c r="AA22" s="242">
        <v>1024921.536</v>
      </c>
      <c r="AB22" s="234">
        <v>6853104.469</v>
      </c>
      <c r="AC22" s="232">
        <v>213.078</v>
      </c>
      <c r="AD22" s="146">
        <v>1024921.537</v>
      </c>
      <c r="AE22" s="112">
        <v>6853104.474</v>
      </c>
      <c r="AF22" s="147">
        <v>213.072</v>
      </c>
      <c r="AG22" s="146">
        <v>1024921.54</v>
      </c>
      <c r="AH22" s="112">
        <v>6853104.469</v>
      </c>
      <c r="AI22" s="148">
        <v>213.071</v>
      </c>
      <c r="AJ22" s="194">
        <v>1024921.538</v>
      </c>
      <c r="AK22" s="112">
        <v>6853104.465</v>
      </c>
      <c r="AL22" s="147">
        <v>213.07</v>
      </c>
      <c r="AM22" s="242">
        <v>1024921.537</v>
      </c>
      <c r="AN22" s="234">
        <v>6853104.469</v>
      </c>
      <c r="AO22" s="68">
        <v>213.069</v>
      </c>
      <c r="AP22" s="194">
        <v>1024921.538</v>
      </c>
      <c r="AQ22" s="112">
        <v>6853104.471</v>
      </c>
      <c r="AR22" s="147">
        <v>213.068</v>
      </c>
      <c r="AS22" s="146">
        <v>1024921.537</v>
      </c>
      <c r="AT22" s="112">
        <v>6853104.464</v>
      </c>
      <c r="AU22" s="148">
        <v>213.07</v>
      </c>
      <c r="AV22" s="233">
        <v>1024921.535</v>
      </c>
      <c r="AW22" s="234">
        <v>6853104.464</v>
      </c>
      <c r="AX22" s="232">
        <v>213.066</v>
      </c>
      <c r="AY22" s="242">
        <v>1024921.538</v>
      </c>
      <c r="AZ22" s="234">
        <v>6853104.467</v>
      </c>
      <c r="BA22" s="68">
        <v>213.073</v>
      </c>
      <c r="BB22" s="242">
        <v>1024921.533</v>
      </c>
      <c r="BC22" s="234">
        <v>6853104.47</v>
      </c>
      <c r="BD22" s="68">
        <v>213.07</v>
      </c>
      <c r="BE22" s="146">
        <v>1024921.536</v>
      </c>
      <c r="BF22" s="112">
        <v>6853104.473</v>
      </c>
      <c r="BG22" s="148">
        <v>213.069</v>
      </c>
      <c r="BH22" s="194">
        <v>1024921.538</v>
      </c>
      <c r="BI22" s="112">
        <v>6853104.467</v>
      </c>
      <c r="BJ22" s="147">
        <v>213.064</v>
      </c>
      <c r="BK22" s="146">
        <v>1024921.54</v>
      </c>
      <c r="BL22" s="112">
        <v>6853104.468</v>
      </c>
      <c r="BM22" s="68">
        <v>213.068</v>
      </c>
      <c r="BN22" s="194">
        <v>1024921.538</v>
      </c>
      <c r="BO22" s="112">
        <v>6853104.465</v>
      </c>
      <c r="BP22" s="148">
        <v>213.068</v>
      </c>
      <c r="BQ22" s="489" t="s">
        <v>63</v>
      </c>
      <c r="BR22" s="490"/>
      <c r="BS22" s="505"/>
      <c r="BT22" s="146"/>
      <c r="BU22" s="112"/>
      <c r="BV22" s="148"/>
      <c r="BW22" s="194"/>
      <c r="BX22" s="112"/>
      <c r="BY22" s="147"/>
      <c r="BZ22" s="146"/>
      <c r="CA22" s="112"/>
      <c r="CB22" s="148"/>
      <c r="CC22" s="173"/>
      <c r="CD22" s="87"/>
      <c r="CE22" s="148"/>
      <c r="CF22" s="221"/>
      <c r="CG22" s="112"/>
      <c r="CH22" s="255"/>
      <c r="CI22" s="146"/>
      <c r="CJ22" s="112"/>
      <c r="CK22" s="147"/>
      <c r="CL22" s="176"/>
      <c r="CM22" s="256"/>
      <c r="CN22" s="88"/>
      <c r="CO22" s="173"/>
      <c r="CP22" s="87"/>
      <c r="CQ22" s="88"/>
      <c r="CR22" s="173"/>
      <c r="CS22" s="87"/>
      <c r="CT22" s="88"/>
      <c r="CU22" s="173"/>
      <c r="CV22" s="87"/>
      <c r="CW22" s="88"/>
      <c r="CX22" s="173"/>
      <c r="CY22" s="87"/>
      <c r="CZ22" s="88"/>
      <c r="DA22" s="173"/>
      <c r="DB22" s="87"/>
      <c r="DC22" s="88"/>
      <c r="DD22" s="173"/>
      <c r="DE22" s="87"/>
      <c r="DF22" s="88"/>
      <c r="DG22" s="173"/>
      <c r="DH22" s="87"/>
      <c r="DI22" s="174"/>
      <c r="DJ22" s="249"/>
      <c r="DK22" s="87"/>
      <c r="DL22" s="88"/>
      <c r="DM22" s="173"/>
      <c r="DN22" s="87"/>
      <c r="DO22" s="174"/>
      <c r="DP22" s="249"/>
      <c r="DQ22" s="87"/>
      <c r="DR22" s="88"/>
      <c r="DS22" s="173"/>
      <c r="DT22" s="87"/>
      <c r="DU22" s="174"/>
      <c r="DV22" s="249"/>
      <c r="DW22" s="87"/>
      <c r="DX22" s="88"/>
      <c r="DY22" s="173"/>
      <c r="DZ22" s="87"/>
      <c r="EA22" s="174"/>
      <c r="EB22" s="173"/>
      <c r="EC22" s="87"/>
      <c r="ED22" s="174"/>
      <c r="EE22" s="173"/>
      <c r="EF22" s="87"/>
      <c r="EG22" s="88"/>
      <c r="EH22" s="173"/>
      <c r="EI22" s="87"/>
      <c r="EJ22" s="174"/>
      <c r="EK22" s="173"/>
      <c r="EL22" s="87"/>
      <c r="EM22" s="88"/>
      <c r="EN22" s="173"/>
      <c r="EO22" s="87"/>
      <c r="EP22" s="174"/>
      <c r="EQ22" s="47">
        <v>1005</v>
      </c>
      <c r="ER22" s="194"/>
      <c r="ES22" s="147"/>
      <c r="ET22" s="250"/>
      <c r="EU22" s="251"/>
      <c r="EV22" s="252"/>
      <c r="EW22" s="253"/>
      <c r="EX22" s="254"/>
      <c r="EY22" s="155"/>
      <c r="EZ22" s="199"/>
      <c r="FA22" s="156"/>
      <c r="FB22" s="252"/>
      <c r="FC22" s="253"/>
      <c r="FD22" s="251"/>
      <c r="FE22" s="50">
        <v>1005</v>
      </c>
      <c r="FL22" s="23"/>
      <c r="FM22" s="23"/>
      <c r="FN22" s="23"/>
    </row>
    <row r="23" spans="1:170" ht="12.75" customHeight="1">
      <c r="A23" s="49" t="s">
        <v>88</v>
      </c>
      <c r="B23" s="241"/>
      <c r="C23" s="146"/>
      <c r="D23" s="112"/>
      <c r="E23" s="148"/>
      <c r="F23" s="257">
        <f>BQ23+BN22-F22</f>
        <v>1024922.6329999998</v>
      </c>
      <c r="G23" s="257">
        <f>BR23+BO22-G22</f>
        <v>6853104.1</v>
      </c>
      <c r="H23" s="258">
        <f>BS23+BP22-H22</f>
        <v>213.058</v>
      </c>
      <c r="I23" s="194"/>
      <c r="J23" s="112"/>
      <c r="K23" s="147"/>
      <c r="L23" s="242"/>
      <c r="M23" s="234"/>
      <c r="N23" s="232"/>
      <c r="O23" s="146"/>
      <c r="P23" s="112"/>
      <c r="Q23" s="148"/>
      <c r="R23" s="146"/>
      <c r="S23" s="112"/>
      <c r="T23" s="148"/>
      <c r="U23" s="146"/>
      <c r="V23" s="112"/>
      <c r="W23" s="148"/>
      <c r="X23" s="242"/>
      <c r="Y23" s="234"/>
      <c r="Z23" s="147"/>
      <c r="AA23" s="242"/>
      <c r="AB23" s="234"/>
      <c r="AC23" s="232"/>
      <c r="AD23" s="146"/>
      <c r="AE23" s="112"/>
      <c r="AF23" s="147"/>
      <c r="AG23" s="146"/>
      <c r="AH23" s="112"/>
      <c r="AI23" s="148"/>
      <c r="AJ23" s="194"/>
      <c r="AK23" s="112"/>
      <c r="AL23" s="147"/>
      <c r="AM23" s="242"/>
      <c r="AN23" s="234"/>
      <c r="AO23" s="68"/>
      <c r="AP23" s="194"/>
      <c r="AQ23" s="112"/>
      <c r="AR23" s="147"/>
      <c r="AS23" s="146"/>
      <c r="AT23" s="112"/>
      <c r="AU23" s="148"/>
      <c r="AV23" s="233"/>
      <c r="AW23" s="234"/>
      <c r="AX23" s="232"/>
      <c r="AY23" s="242"/>
      <c r="AZ23" s="234"/>
      <c r="BA23" s="68"/>
      <c r="BB23" s="242"/>
      <c r="BC23" s="234"/>
      <c r="BD23" s="68"/>
      <c r="BE23" s="146"/>
      <c r="BF23" s="112"/>
      <c r="BG23" s="148"/>
      <c r="BH23" s="194"/>
      <c r="BI23" s="112"/>
      <c r="BJ23" s="147"/>
      <c r="BK23" s="146"/>
      <c r="BL23" s="112"/>
      <c r="BM23" s="68"/>
      <c r="BN23" s="194"/>
      <c r="BO23" s="112"/>
      <c r="BP23" s="148"/>
      <c r="BQ23" s="146">
        <v>1024922.634</v>
      </c>
      <c r="BR23" s="112">
        <v>6853104.101</v>
      </c>
      <c r="BS23" s="147">
        <v>213.062</v>
      </c>
      <c r="BT23" s="146">
        <v>1024922.635</v>
      </c>
      <c r="BU23" s="112">
        <v>6853104.103</v>
      </c>
      <c r="BV23" s="148">
        <v>213.063</v>
      </c>
      <c r="BW23" s="194">
        <v>1024922.636</v>
      </c>
      <c r="BX23" s="112">
        <v>6853104.104</v>
      </c>
      <c r="BY23" s="147">
        <v>213.063</v>
      </c>
      <c r="BZ23" s="173">
        <v>1024922.634</v>
      </c>
      <c r="CA23" s="87">
        <v>6853104.102</v>
      </c>
      <c r="CB23" s="127">
        <v>213.065</v>
      </c>
      <c r="CC23" s="173">
        <v>1024922.634</v>
      </c>
      <c r="CD23" s="87">
        <v>6853104.105</v>
      </c>
      <c r="CE23" s="174">
        <v>213.069</v>
      </c>
      <c r="CF23" s="259">
        <v>1024922.635</v>
      </c>
      <c r="CG23" s="87">
        <v>6853104.099</v>
      </c>
      <c r="CH23" s="260">
        <v>213.066</v>
      </c>
      <c r="CI23" s="173">
        <v>1024922.637</v>
      </c>
      <c r="CJ23" s="87">
        <v>6853104.104</v>
      </c>
      <c r="CK23" s="88">
        <v>213.067</v>
      </c>
      <c r="CL23" s="173">
        <v>1024922.635</v>
      </c>
      <c r="CM23" s="87">
        <v>6853104.101</v>
      </c>
      <c r="CN23" s="88">
        <v>213.065</v>
      </c>
      <c r="CO23" s="173">
        <v>1024922.631</v>
      </c>
      <c r="CP23" s="87">
        <v>6853104.1</v>
      </c>
      <c r="CQ23" s="88">
        <v>213.064</v>
      </c>
      <c r="CR23" s="173">
        <v>1024922.636</v>
      </c>
      <c r="CS23" s="87">
        <v>6853104.101</v>
      </c>
      <c r="CT23" s="88">
        <v>213.066</v>
      </c>
      <c r="CU23" s="173">
        <v>1024922.632</v>
      </c>
      <c r="CV23" s="87">
        <v>6853104.106</v>
      </c>
      <c r="CW23" s="88">
        <v>213.065</v>
      </c>
      <c r="CX23" s="173">
        <v>1024922.633</v>
      </c>
      <c r="CY23" s="87">
        <v>6853104.104</v>
      </c>
      <c r="CZ23" s="88">
        <v>213.068</v>
      </c>
      <c r="DA23" s="173">
        <v>1024922.639</v>
      </c>
      <c r="DB23" s="87">
        <v>6853104.101</v>
      </c>
      <c r="DC23" s="88">
        <v>213.062</v>
      </c>
      <c r="DD23" s="173">
        <v>1024922.634</v>
      </c>
      <c r="DE23" s="87">
        <v>6853104.109</v>
      </c>
      <c r="DF23" s="88">
        <v>213.067</v>
      </c>
      <c r="DG23" s="173">
        <v>1024922.637</v>
      </c>
      <c r="DH23" s="87">
        <v>6853104.106</v>
      </c>
      <c r="DI23" s="174">
        <v>213.066</v>
      </c>
      <c r="DJ23" s="249">
        <v>1024922.635</v>
      </c>
      <c r="DK23" s="87">
        <v>6853104.107</v>
      </c>
      <c r="DL23" s="88">
        <v>213.068</v>
      </c>
      <c r="DM23" s="173">
        <v>1024922.635</v>
      </c>
      <c r="DN23" s="87">
        <v>6853104.109</v>
      </c>
      <c r="DO23" s="174">
        <v>213.065</v>
      </c>
      <c r="DP23" s="249">
        <v>1024922.636</v>
      </c>
      <c r="DQ23" s="87">
        <v>6853104.106</v>
      </c>
      <c r="DR23" s="88">
        <v>213.067</v>
      </c>
      <c r="DS23" s="173">
        <v>1024922.632</v>
      </c>
      <c r="DT23" s="87">
        <v>6853104.105</v>
      </c>
      <c r="DU23" s="174">
        <v>213.064</v>
      </c>
      <c r="DV23" s="249"/>
      <c r="DW23" s="87"/>
      <c r="DX23" s="88"/>
      <c r="DY23" s="173">
        <v>1024922.638</v>
      </c>
      <c r="DZ23" s="87">
        <v>6853104.104</v>
      </c>
      <c r="EA23" s="174">
        <v>213.063</v>
      </c>
      <c r="EB23" s="173">
        <v>1024922.634</v>
      </c>
      <c r="EC23" s="87">
        <v>6853104.107</v>
      </c>
      <c r="ED23" s="174">
        <v>213.058</v>
      </c>
      <c r="EE23" s="173">
        <v>1024922.636</v>
      </c>
      <c r="EF23" s="87">
        <v>6853104.107</v>
      </c>
      <c r="EG23" s="88">
        <v>213.067</v>
      </c>
      <c r="EH23" s="222">
        <v>1024922.633</v>
      </c>
      <c r="EI23" s="226">
        <v>6853104.103</v>
      </c>
      <c r="EJ23" s="442">
        <v>213.067</v>
      </c>
      <c r="EK23" s="173">
        <v>1024922.633</v>
      </c>
      <c r="EL23" s="87">
        <v>6853104.108</v>
      </c>
      <c r="EM23" s="88">
        <v>213.068</v>
      </c>
      <c r="EN23" s="89">
        <v>1024922.63</v>
      </c>
      <c r="EO23" s="90">
        <v>6853104.103</v>
      </c>
      <c r="EP23" s="91">
        <v>213.066</v>
      </c>
      <c r="EQ23" s="36" t="str">
        <f t="shared" si="0"/>
        <v>1005a</v>
      </c>
      <c r="ER23" s="194"/>
      <c r="ES23" s="147"/>
      <c r="ET23" s="250">
        <f aca="true" t="shared" si="2" ref="ET23:ET30">SQRT((EK23-EN23)*(EK23-EN23)+(EO23-EL23)*(EO23-EL23))</f>
        <v>0.005830951812429521</v>
      </c>
      <c r="EU23" s="251">
        <f aca="true" t="shared" si="3" ref="EU23:EU30">EP23-EM23</f>
        <v>-0.0020000000000095497</v>
      </c>
      <c r="EV23" s="252">
        <f aca="true" t="shared" si="4" ref="EV23:EV30">SQRT((EN23-$F23)*(EN23-$F23)+(EO23-$G23)*(EO23-$G23))</f>
        <v>0.004242640888633934</v>
      </c>
      <c r="EW23" s="253">
        <f aca="true" t="shared" si="5" ref="EW23:EW30">EP23-$H23</f>
        <v>0.008000000000009777</v>
      </c>
      <c r="EX23" s="254">
        <f aca="true" t="shared" si="6" ref="EX23:EX30">IF($F23=EN23,IF($G23&lt;EO23,0,200),IF($G23=EO23,IF($F23&lt;EN23,100,300),IF((EO23-$G23)&lt;0,(200/PI()*ATAN((EN23-$F23)/(EO23-$G23))+200),IF((EN23-$F23)&gt;0,(200/PI()*ATAN((EN23-$F23)/(EO23-$G23))),(200/PI()*ATAN((EN23-$F23)/(EO23-$G23))+400)))))</f>
        <v>350.0000074112292</v>
      </c>
      <c r="EY23" s="155"/>
      <c r="EZ23" s="199"/>
      <c r="FA23" s="156"/>
      <c r="FB23" s="252">
        <f aca="true" t="shared" si="7" ref="FB23:FB30">SQRT((EN23-DS23)*(EN23-DS23)+(EO23-DT23)*(EO23-DT23))</f>
        <v>0.002828427341407344</v>
      </c>
      <c r="FC23" s="253">
        <f aca="true" t="shared" si="8" ref="FC23:FC30">EP23-DU23</f>
        <v>0.0020000000000095497</v>
      </c>
      <c r="FD23" s="251">
        <f aca="true" t="shared" si="9" ref="FD23:FD30">IF(DS23=EN23,IF(DT23&lt;EO23,0,200),IF(DT23=EO23,IF(DS23&lt;EN23,100,300),IF((EO23-DT23)&lt;0,(200/PI()*ATAN((EN23-DS23)/(EO23-DT23))+200),IF((EN23-DS23)&gt;0,(200/PI()*ATAN((EN23-DS23)/(EO23-DT23))),(200/PI()*ATAN((EN23-DS23)/(EO23-DT23))+400)))))</f>
        <v>249.99999444157825</v>
      </c>
      <c r="FE23" s="36" t="str">
        <f t="shared" si="1"/>
        <v>1005a</v>
      </c>
      <c r="FI23"/>
      <c r="FJ23"/>
      <c r="FK23"/>
      <c r="FL23" s="23"/>
      <c r="FM23" s="23"/>
      <c r="FN23" s="23"/>
    </row>
    <row r="24" spans="1:170" ht="12">
      <c r="A24" s="49">
        <v>1006</v>
      </c>
      <c r="B24" s="241"/>
      <c r="C24" s="146"/>
      <c r="D24" s="112"/>
      <c r="E24" s="148"/>
      <c r="F24" s="146">
        <v>1024931.144</v>
      </c>
      <c r="G24" s="112">
        <v>6853081.114</v>
      </c>
      <c r="H24" s="148">
        <v>214.325</v>
      </c>
      <c r="I24" s="194">
        <v>1024931.144</v>
      </c>
      <c r="J24" s="112">
        <v>6853081.117</v>
      </c>
      <c r="K24" s="147">
        <v>214.324</v>
      </c>
      <c r="L24" s="242">
        <v>1024931.142</v>
      </c>
      <c r="M24" s="234">
        <v>6853081.115</v>
      </c>
      <c r="N24" s="232">
        <v>214.324</v>
      </c>
      <c r="O24" s="146">
        <v>1024931.1405</v>
      </c>
      <c r="P24" s="112">
        <v>6853081.1137</v>
      </c>
      <c r="Q24" s="148">
        <v>214.3247</v>
      </c>
      <c r="R24" s="146">
        <v>1024931.1425</v>
      </c>
      <c r="S24" s="112">
        <v>6853081.1175</v>
      </c>
      <c r="T24" s="148">
        <v>214.326</v>
      </c>
      <c r="U24" s="146">
        <v>1024931.141</v>
      </c>
      <c r="V24" s="112">
        <v>6853081.117</v>
      </c>
      <c r="W24" s="148">
        <v>214.324</v>
      </c>
      <c r="X24" s="242">
        <v>1024931.1418</v>
      </c>
      <c r="Y24" s="234">
        <v>6853081.1175</v>
      </c>
      <c r="Z24" s="147">
        <v>214.3254</v>
      </c>
      <c r="AA24" s="242">
        <v>1024931.14</v>
      </c>
      <c r="AB24" s="234">
        <v>6853081.119</v>
      </c>
      <c r="AC24" s="232">
        <v>214.332</v>
      </c>
      <c r="AD24" s="146">
        <v>1024931.141</v>
      </c>
      <c r="AE24" s="112">
        <v>6853081.12</v>
      </c>
      <c r="AF24" s="147">
        <v>214.326</v>
      </c>
      <c r="AG24" s="146">
        <v>1024931.14</v>
      </c>
      <c r="AH24" s="112">
        <v>6853081.118</v>
      </c>
      <c r="AI24" s="148">
        <v>214.325</v>
      </c>
      <c r="AJ24" s="194">
        <v>1024931.144</v>
      </c>
      <c r="AK24" s="112">
        <v>6853081.114</v>
      </c>
      <c r="AL24" s="147">
        <v>214.325</v>
      </c>
      <c r="AM24" s="242">
        <v>1024931.14</v>
      </c>
      <c r="AN24" s="234">
        <v>6853081.115</v>
      </c>
      <c r="AO24" s="68">
        <v>214.324</v>
      </c>
      <c r="AP24" s="194">
        <v>1024931.142</v>
      </c>
      <c r="AQ24" s="112">
        <v>6853081.119</v>
      </c>
      <c r="AR24" s="147">
        <v>214.323</v>
      </c>
      <c r="AS24" s="146">
        <v>1024931.143</v>
      </c>
      <c r="AT24" s="112">
        <v>6853081.11</v>
      </c>
      <c r="AU24" s="148">
        <v>214.325</v>
      </c>
      <c r="AV24" s="233">
        <v>1024931.137</v>
      </c>
      <c r="AW24" s="234">
        <v>6853081.115</v>
      </c>
      <c r="AX24" s="232">
        <v>214.321</v>
      </c>
      <c r="AY24" s="242">
        <v>1024931.142</v>
      </c>
      <c r="AZ24" s="234">
        <v>6853081.116</v>
      </c>
      <c r="BA24" s="68">
        <v>214.327</v>
      </c>
      <c r="BB24" s="242">
        <v>1024931.138</v>
      </c>
      <c r="BC24" s="234">
        <v>6853081.119</v>
      </c>
      <c r="BD24" s="68">
        <v>214.325</v>
      </c>
      <c r="BE24" s="146">
        <v>1024931.139</v>
      </c>
      <c r="BF24" s="112">
        <v>6853081.122</v>
      </c>
      <c r="BG24" s="148">
        <v>214.323</v>
      </c>
      <c r="BH24" s="194">
        <v>1024931.141</v>
      </c>
      <c r="BI24" s="112">
        <v>6853081.117</v>
      </c>
      <c r="BJ24" s="147">
        <v>214.321</v>
      </c>
      <c r="BK24" s="146">
        <v>1024931.143</v>
      </c>
      <c r="BL24" s="112">
        <v>6853081.117</v>
      </c>
      <c r="BM24" s="68">
        <v>214.323</v>
      </c>
      <c r="BN24" s="194">
        <v>1024931.142</v>
      </c>
      <c r="BO24" s="112">
        <v>6853081.114</v>
      </c>
      <c r="BP24" s="148">
        <v>214.323</v>
      </c>
      <c r="BQ24" s="146">
        <v>1024931.141</v>
      </c>
      <c r="BR24" s="112">
        <v>6853081.12</v>
      </c>
      <c r="BS24" s="147">
        <v>214.319</v>
      </c>
      <c r="BT24" s="146">
        <v>1024931.14</v>
      </c>
      <c r="BU24" s="112">
        <v>6853081.119</v>
      </c>
      <c r="BV24" s="148">
        <v>214.322</v>
      </c>
      <c r="BW24" s="194">
        <v>1024931.145</v>
      </c>
      <c r="BX24" s="112">
        <v>6853081.119</v>
      </c>
      <c r="BY24" s="147">
        <v>214.321</v>
      </c>
      <c r="BZ24" s="173">
        <v>1024931.141</v>
      </c>
      <c r="CA24" s="87">
        <v>6853081.121</v>
      </c>
      <c r="CB24" s="127">
        <v>214.323</v>
      </c>
      <c r="CC24" s="173">
        <v>1024931.141</v>
      </c>
      <c r="CD24" s="87">
        <v>6853081.122</v>
      </c>
      <c r="CE24" s="174">
        <v>214.326</v>
      </c>
      <c r="CF24" s="128">
        <v>1024931.141</v>
      </c>
      <c r="CG24" s="87">
        <v>6853081.114</v>
      </c>
      <c r="CH24" s="129">
        <v>214.325</v>
      </c>
      <c r="CI24" s="173">
        <v>1024931.143</v>
      </c>
      <c r="CJ24" s="87">
        <v>6853081.121</v>
      </c>
      <c r="CK24" s="88">
        <v>214.323</v>
      </c>
      <c r="CL24" s="173">
        <v>1024931.142</v>
      </c>
      <c r="CM24" s="87">
        <v>6853081.118</v>
      </c>
      <c r="CN24" s="88">
        <v>214.324</v>
      </c>
      <c r="CO24" s="173">
        <v>1024931.14</v>
      </c>
      <c r="CP24" s="87">
        <v>6853081.117</v>
      </c>
      <c r="CQ24" s="88">
        <v>214.322</v>
      </c>
      <c r="CR24" s="173">
        <v>1024931.143</v>
      </c>
      <c r="CS24" s="87">
        <v>6853081.118</v>
      </c>
      <c r="CT24" s="88">
        <v>214.325</v>
      </c>
      <c r="CU24" s="173">
        <v>1024931.138</v>
      </c>
      <c r="CV24" s="87">
        <v>6853081.123</v>
      </c>
      <c r="CW24" s="88">
        <v>214.324</v>
      </c>
      <c r="CX24" s="173">
        <v>1024931.141</v>
      </c>
      <c r="CY24" s="87">
        <v>6853081.12</v>
      </c>
      <c r="CZ24" s="88">
        <v>214.324</v>
      </c>
      <c r="DA24" s="173">
        <v>1024931.144</v>
      </c>
      <c r="DB24" s="87">
        <v>6853081.118</v>
      </c>
      <c r="DC24" s="88">
        <v>214.32</v>
      </c>
      <c r="DD24" s="173">
        <v>1024931.142</v>
      </c>
      <c r="DE24" s="87">
        <v>6853081.124</v>
      </c>
      <c r="DF24" s="88">
        <v>214.325</v>
      </c>
      <c r="DG24" s="173">
        <v>1024931.143</v>
      </c>
      <c r="DH24" s="87">
        <v>6853081.124</v>
      </c>
      <c r="DI24" s="174">
        <v>214.324</v>
      </c>
      <c r="DJ24" s="249">
        <v>1024931.143</v>
      </c>
      <c r="DK24" s="87">
        <v>6853081.124</v>
      </c>
      <c r="DL24" s="88">
        <v>214.325</v>
      </c>
      <c r="DM24" s="173">
        <v>1024931.144</v>
      </c>
      <c r="DN24" s="87">
        <v>6853081.125</v>
      </c>
      <c r="DO24" s="174">
        <v>214.323</v>
      </c>
      <c r="DP24" s="249">
        <v>1024931.143</v>
      </c>
      <c r="DQ24" s="87">
        <v>6853081.126</v>
      </c>
      <c r="DR24" s="88">
        <v>214.326</v>
      </c>
      <c r="DS24" s="173">
        <v>1024931.14</v>
      </c>
      <c r="DT24" s="87">
        <v>6853081.123</v>
      </c>
      <c r="DU24" s="174">
        <v>214.324</v>
      </c>
      <c r="DV24" s="249"/>
      <c r="DW24" s="87"/>
      <c r="DX24" s="88"/>
      <c r="DY24" s="173">
        <v>1024931.145</v>
      </c>
      <c r="DZ24" s="87">
        <v>6853081.123</v>
      </c>
      <c r="EA24" s="174">
        <v>214.322</v>
      </c>
      <c r="EB24" s="173">
        <v>1024931.144</v>
      </c>
      <c r="EC24" s="87">
        <v>6853081.125</v>
      </c>
      <c r="ED24" s="174">
        <v>214.321</v>
      </c>
      <c r="EE24" s="173">
        <v>1024931.141</v>
      </c>
      <c r="EF24" s="87">
        <v>6853081.124</v>
      </c>
      <c r="EG24" s="88">
        <v>214.328</v>
      </c>
      <c r="EH24" s="222">
        <v>1024931.139</v>
      </c>
      <c r="EI24" s="226">
        <v>6853081.121</v>
      </c>
      <c r="EJ24" s="442">
        <v>214.324</v>
      </c>
      <c r="EK24" s="173">
        <v>1024931.141</v>
      </c>
      <c r="EL24" s="87">
        <v>6853081.125</v>
      </c>
      <c r="EM24" s="88">
        <v>214.327</v>
      </c>
      <c r="EN24" s="89">
        <v>1024931.14</v>
      </c>
      <c r="EO24" s="90">
        <v>6853081.126</v>
      </c>
      <c r="EP24" s="91">
        <v>214.326</v>
      </c>
      <c r="EQ24" s="36">
        <f t="shared" si="0"/>
        <v>1006</v>
      </c>
      <c r="ER24" s="194"/>
      <c r="ES24" s="147"/>
      <c r="ET24" s="250">
        <f t="shared" si="2"/>
        <v>0.0014142136295446444</v>
      </c>
      <c r="EU24" s="251">
        <f t="shared" si="3"/>
        <v>-0.0010000000000047748</v>
      </c>
      <c r="EV24" s="252">
        <f t="shared" si="4"/>
        <v>0.012649110726081434</v>
      </c>
      <c r="EW24" s="253">
        <f t="shared" si="5"/>
        <v>0.0010000000000047748</v>
      </c>
      <c r="EX24" s="254">
        <f t="shared" si="6"/>
        <v>379.5167239006481</v>
      </c>
      <c r="EY24" s="155"/>
      <c r="EZ24" s="199"/>
      <c r="FA24" s="156"/>
      <c r="FB24" s="252">
        <f t="shared" si="7"/>
        <v>0.0030000004917383194</v>
      </c>
      <c r="FC24" s="253">
        <f t="shared" si="8"/>
        <v>0.001999999999981128</v>
      </c>
      <c r="FD24" s="251">
        <f t="shared" si="9"/>
        <v>0</v>
      </c>
      <c r="FE24" s="36">
        <f t="shared" si="1"/>
        <v>1006</v>
      </c>
      <c r="FI24"/>
      <c r="FJ24"/>
      <c r="FK24"/>
      <c r="FL24" s="23"/>
      <c r="FM24" s="23"/>
      <c r="FN24" s="23"/>
    </row>
    <row r="25" spans="1:170" ht="12">
      <c r="A25" s="49">
        <v>1007</v>
      </c>
      <c r="B25" s="241">
        <v>22</v>
      </c>
      <c r="C25" s="146">
        <v>1024934.715</v>
      </c>
      <c r="D25" s="112">
        <v>6853049.016</v>
      </c>
      <c r="E25" s="148">
        <v>215.786</v>
      </c>
      <c r="F25" s="146">
        <v>1024934.728</v>
      </c>
      <c r="G25" s="112">
        <v>6853049.042</v>
      </c>
      <c r="H25" s="148">
        <v>215.795</v>
      </c>
      <c r="I25" s="194">
        <v>1024934.726</v>
      </c>
      <c r="J25" s="112">
        <v>6853049.044</v>
      </c>
      <c r="K25" s="147">
        <v>215.791</v>
      </c>
      <c r="L25" s="242">
        <v>1024934.724</v>
      </c>
      <c r="M25" s="234">
        <v>6853049.045</v>
      </c>
      <c r="N25" s="232">
        <v>215.793</v>
      </c>
      <c r="O25" s="146">
        <v>1024934.7185</v>
      </c>
      <c r="P25" s="112">
        <v>6853049.0423</v>
      </c>
      <c r="Q25" s="148">
        <v>215.7932</v>
      </c>
      <c r="R25" s="146">
        <v>1024934.7243</v>
      </c>
      <c r="S25" s="112">
        <v>6853049.0474</v>
      </c>
      <c r="T25" s="148">
        <v>215.7961</v>
      </c>
      <c r="U25" s="146">
        <v>1024934.722</v>
      </c>
      <c r="V25" s="112">
        <v>6853049.046</v>
      </c>
      <c r="W25" s="148">
        <v>215.795</v>
      </c>
      <c r="X25" s="242">
        <v>1024934.7218</v>
      </c>
      <c r="Y25" s="234">
        <v>6853049.0481</v>
      </c>
      <c r="Z25" s="147">
        <v>215.7969</v>
      </c>
      <c r="AA25" s="242">
        <v>1024934.718</v>
      </c>
      <c r="AB25" s="234">
        <v>6853049.047</v>
      </c>
      <c r="AC25" s="232">
        <v>215.803</v>
      </c>
      <c r="AD25" s="146">
        <v>1024934.714</v>
      </c>
      <c r="AE25" s="112">
        <v>6853049.049</v>
      </c>
      <c r="AF25" s="147">
        <v>215.797</v>
      </c>
      <c r="AG25" s="146">
        <v>1024934.718</v>
      </c>
      <c r="AH25" s="112">
        <v>6853049.047</v>
      </c>
      <c r="AI25" s="148">
        <v>215.795</v>
      </c>
      <c r="AJ25" s="194">
        <v>1024934.721</v>
      </c>
      <c r="AK25" s="112">
        <v>6853049.042</v>
      </c>
      <c r="AL25" s="147">
        <v>215.796</v>
      </c>
      <c r="AM25" s="242">
        <v>1024934.718</v>
      </c>
      <c r="AN25" s="234">
        <v>6853049.05</v>
      </c>
      <c r="AO25" s="68">
        <v>215.796</v>
      </c>
      <c r="AP25" s="194">
        <v>1024934.718</v>
      </c>
      <c r="AQ25" s="112">
        <v>6853049.052</v>
      </c>
      <c r="AR25" s="147">
        <v>215.793</v>
      </c>
      <c r="AS25" s="146">
        <v>1024934.718</v>
      </c>
      <c r="AT25" s="112">
        <v>6853049.046</v>
      </c>
      <c r="AU25" s="148">
        <v>215.794</v>
      </c>
      <c r="AV25" s="233">
        <v>1024934.718</v>
      </c>
      <c r="AW25" s="234">
        <v>6853049.047</v>
      </c>
      <c r="AX25" s="232">
        <v>215.793</v>
      </c>
      <c r="AY25" s="242">
        <v>1024934.716</v>
      </c>
      <c r="AZ25" s="234">
        <v>6853049.049</v>
      </c>
      <c r="BA25" s="68">
        <v>215.797</v>
      </c>
      <c r="BB25" s="242">
        <v>1024934.715</v>
      </c>
      <c r="BC25" s="234">
        <v>6853049.052</v>
      </c>
      <c r="BD25" s="68">
        <v>215.793</v>
      </c>
      <c r="BE25" s="146">
        <v>1024934.715</v>
      </c>
      <c r="BF25" s="112">
        <v>6853049.055</v>
      </c>
      <c r="BG25" s="148">
        <v>215.795</v>
      </c>
      <c r="BH25" s="194">
        <v>1024934.715</v>
      </c>
      <c r="BI25" s="112">
        <v>6853049.05</v>
      </c>
      <c r="BJ25" s="147">
        <v>215.798</v>
      </c>
      <c r="BK25" s="146">
        <v>1024934.719</v>
      </c>
      <c r="BL25" s="112">
        <v>6853049.05</v>
      </c>
      <c r="BM25" s="68">
        <v>215.796</v>
      </c>
      <c r="BN25" s="194">
        <v>1024934.715</v>
      </c>
      <c r="BO25" s="112">
        <v>6853049.047</v>
      </c>
      <c r="BP25" s="148">
        <v>215.797</v>
      </c>
      <c r="BQ25" s="146">
        <v>1024934.711</v>
      </c>
      <c r="BR25" s="112">
        <v>6853049.054</v>
      </c>
      <c r="BS25" s="147">
        <v>215.793</v>
      </c>
      <c r="BT25" s="146">
        <v>1024934.716</v>
      </c>
      <c r="BU25" s="112">
        <v>6853049.052</v>
      </c>
      <c r="BV25" s="148">
        <v>215.793</v>
      </c>
      <c r="BW25" s="194">
        <v>1024934.716</v>
      </c>
      <c r="BX25" s="112">
        <v>6853049.052</v>
      </c>
      <c r="BY25" s="147">
        <v>215.795</v>
      </c>
      <c r="BZ25" s="173">
        <v>1024934.713</v>
      </c>
      <c r="CA25" s="87">
        <v>6853049.054</v>
      </c>
      <c r="CB25" s="127">
        <v>215.795</v>
      </c>
      <c r="CC25" s="173">
        <v>1024934.713</v>
      </c>
      <c r="CD25" s="87">
        <v>6853049.052</v>
      </c>
      <c r="CE25" s="174">
        <v>215.797</v>
      </c>
      <c r="CF25" s="128">
        <v>1024934.715</v>
      </c>
      <c r="CG25" s="87">
        <v>6853049.049</v>
      </c>
      <c r="CH25" s="129">
        <v>215.795</v>
      </c>
      <c r="CI25" s="173">
        <v>1024934.714</v>
      </c>
      <c r="CJ25" s="87">
        <v>6853049.056</v>
      </c>
      <c r="CK25" s="88">
        <v>215.796</v>
      </c>
      <c r="CL25" s="173">
        <v>1024934.714</v>
      </c>
      <c r="CM25" s="87">
        <v>6853049.051</v>
      </c>
      <c r="CN25" s="88">
        <v>215.797</v>
      </c>
      <c r="CO25" s="173">
        <v>1024934.713</v>
      </c>
      <c r="CP25" s="87">
        <v>6853049.053</v>
      </c>
      <c r="CQ25" s="88">
        <v>215.796</v>
      </c>
      <c r="CR25" s="173">
        <v>1024934.717</v>
      </c>
      <c r="CS25" s="87">
        <v>6853049.053</v>
      </c>
      <c r="CT25" s="88">
        <v>215.798</v>
      </c>
      <c r="CU25" s="173">
        <v>1024934.714</v>
      </c>
      <c r="CV25" s="87">
        <v>6853049.058</v>
      </c>
      <c r="CW25" s="88">
        <v>215.794</v>
      </c>
      <c r="CX25" s="173">
        <v>1024934.712</v>
      </c>
      <c r="CY25" s="87">
        <v>6853049.056</v>
      </c>
      <c r="CZ25" s="88">
        <v>215.798</v>
      </c>
      <c r="DA25" s="173">
        <v>1024934.714</v>
      </c>
      <c r="DB25" s="87">
        <v>6853049.054</v>
      </c>
      <c r="DC25" s="88">
        <v>215.794</v>
      </c>
      <c r="DD25" s="173">
        <v>1024934.714</v>
      </c>
      <c r="DE25" s="87">
        <v>6853049.057</v>
      </c>
      <c r="DF25" s="88">
        <v>215.796</v>
      </c>
      <c r="DG25" s="173">
        <v>1024934.71</v>
      </c>
      <c r="DH25" s="87">
        <v>6853049.055</v>
      </c>
      <c r="DI25" s="174">
        <v>215.798</v>
      </c>
      <c r="DJ25" s="249">
        <v>1024934.713</v>
      </c>
      <c r="DK25" s="87">
        <v>6853049.059</v>
      </c>
      <c r="DL25" s="88">
        <v>215.796</v>
      </c>
      <c r="DM25" s="173">
        <v>1024934.709</v>
      </c>
      <c r="DN25" s="87">
        <v>6853049.059</v>
      </c>
      <c r="DO25" s="174">
        <v>215.798</v>
      </c>
      <c r="DP25" s="249">
        <v>1024934.712</v>
      </c>
      <c r="DQ25" s="87">
        <v>6853049.058</v>
      </c>
      <c r="DR25" s="88">
        <v>215.796</v>
      </c>
      <c r="DS25" s="173">
        <v>1024934.71</v>
      </c>
      <c r="DT25" s="87">
        <v>6853049.055</v>
      </c>
      <c r="DU25" s="174">
        <v>215.797</v>
      </c>
      <c r="DV25" s="249">
        <v>1024934.721</v>
      </c>
      <c r="DW25" s="87">
        <v>6853049.056</v>
      </c>
      <c r="DX25" s="88">
        <v>215.795</v>
      </c>
      <c r="DY25" s="173">
        <v>1024934.715</v>
      </c>
      <c r="DZ25" s="87">
        <v>6853049.057</v>
      </c>
      <c r="EA25" s="174">
        <v>215.797</v>
      </c>
      <c r="EB25" s="173">
        <v>1024934.711</v>
      </c>
      <c r="EC25" s="87">
        <v>6853049.057</v>
      </c>
      <c r="ED25" s="174">
        <v>215.793</v>
      </c>
      <c r="EE25" s="173">
        <v>1024934.714</v>
      </c>
      <c r="EF25" s="87">
        <v>6853049.058</v>
      </c>
      <c r="EG25" s="88">
        <v>215.801</v>
      </c>
      <c r="EH25" s="222">
        <v>1024934.711</v>
      </c>
      <c r="EI25" s="226">
        <v>6853049.056</v>
      </c>
      <c r="EJ25" s="442">
        <v>215.798</v>
      </c>
      <c r="EK25" s="173">
        <v>1024934.712</v>
      </c>
      <c r="EL25" s="87">
        <v>6853049.062</v>
      </c>
      <c r="EM25" s="88">
        <v>215.799</v>
      </c>
      <c r="EN25" s="89">
        <v>1024934.716</v>
      </c>
      <c r="EO25" s="90">
        <v>6853049.063</v>
      </c>
      <c r="EP25" s="91">
        <v>215.798</v>
      </c>
      <c r="EQ25" s="36">
        <f t="shared" si="0"/>
        <v>1007</v>
      </c>
      <c r="ER25" s="261">
        <f>SQRT((F25-C25)*(F25-C25)+(G25-D25)*(G25-D25))</f>
        <v>0.029068884203132406</v>
      </c>
      <c r="ES25" s="147">
        <f>H25-E25</f>
        <v>0.00899999999998613</v>
      </c>
      <c r="ET25" s="250">
        <f t="shared" si="2"/>
        <v>0.004123105623810633</v>
      </c>
      <c r="EU25" s="251">
        <f t="shared" si="3"/>
        <v>-0.0010000000000047748</v>
      </c>
      <c r="EV25" s="252">
        <f t="shared" si="4"/>
        <v>0.02418677299307001</v>
      </c>
      <c r="EW25" s="253">
        <f t="shared" si="5"/>
        <v>0.0030000000000143245</v>
      </c>
      <c r="EX25" s="254">
        <f t="shared" si="6"/>
        <v>366.9501315502297</v>
      </c>
      <c r="EY25" s="250">
        <f>SQRT((EN25-$C25)*(EN25-$C25)+(EO25-$D25)*(EO25-$D25))</f>
        <v>0.04701063734844541</v>
      </c>
      <c r="EZ25" s="253">
        <f>EP25-$E25</f>
        <v>0.012000000000000455</v>
      </c>
      <c r="FA25" s="251">
        <f>IF((EO25-$D25)&lt;0,(200/PI()*ATAN((EN25-$C25)/(EO25-$D25))+200),IF((EN25-$C25)&gt;0,(200/PI()*ATAN((EN25-$C25)/(EO25-$D25))),(200/PI()*ATAN((EN25-$C25)/(EO25-$D25))+400)))</f>
        <v>1.3543058738220108</v>
      </c>
      <c r="FB25" s="252">
        <f t="shared" si="7"/>
        <v>0.010000000335276128</v>
      </c>
      <c r="FC25" s="253">
        <f t="shared" si="8"/>
        <v>0.0010000000000047748</v>
      </c>
      <c r="FD25" s="251">
        <f t="shared" si="9"/>
        <v>40.96655175402999</v>
      </c>
      <c r="FE25" s="36">
        <f t="shared" si="1"/>
        <v>1007</v>
      </c>
      <c r="FI25"/>
      <c r="FJ25"/>
      <c r="FK25"/>
      <c r="FL25" s="23"/>
      <c r="FM25" s="23"/>
      <c r="FN25" s="23"/>
    </row>
    <row r="26" spans="1:170" ht="12">
      <c r="A26" s="49">
        <v>1008</v>
      </c>
      <c r="B26" s="241">
        <v>21</v>
      </c>
      <c r="C26" s="146">
        <v>1024924.504</v>
      </c>
      <c r="D26" s="112">
        <v>6853022.62</v>
      </c>
      <c r="E26" s="148">
        <v>214.022</v>
      </c>
      <c r="F26" s="146">
        <v>1024924.513</v>
      </c>
      <c r="G26" s="112">
        <v>6853022.638</v>
      </c>
      <c r="H26" s="148">
        <v>214.03</v>
      </c>
      <c r="I26" s="194">
        <v>1024924.512</v>
      </c>
      <c r="J26" s="112">
        <v>6853022.639</v>
      </c>
      <c r="K26" s="147">
        <v>214.029</v>
      </c>
      <c r="L26" s="242">
        <v>1024924.512</v>
      </c>
      <c r="M26" s="234">
        <v>6853022.639</v>
      </c>
      <c r="N26" s="232">
        <v>214.028</v>
      </c>
      <c r="O26" s="146">
        <v>1024924.5041</v>
      </c>
      <c r="P26" s="112">
        <v>6853022.6365</v>
      </c>
      <c r="Q26" s="148">
        <v>214.0296</v>
      </c>
      <c r="R26" s="146">
        <v>1024924.5088</v>
      </c>
      <c r="S26" s="112">
        <v>6853022.641</v>
      </c>
      <c r="T26" s="148">
        <v>214.0315</v>
      </c>
      <c r="U26" s="146">
        <v>1024924.506</v>
      </c>
      <c r="V26" s="112">
        <v>6853022.642</v>
      </c>
      <c r="W26" s="148">
        <v>214.031</v>
      </c>
      <c r="X26" s="242">
        <v>1024924.5024</v>
      </c>
      <c r="Y26" s="234">
        <v>6853022.6432</v>
      </c>
      <c r="Z26" s="147">
        <v>214.0307</v>
      </c>
      <c r="AA26" s="242">
        <v>1024924.503</v>
      </c>
      <c r="AB26" s="234">
        <v>6853022.642</v>
      </c>
      <c r="AC26" s="232">
        <v>214.038</v>
      </c>
      <c r="AD26" s="146">
        <v>1024924.493</v>
      </c>
      <c r="AE26" s="112">
        <v>6853022.645</v>
      </c>
      <c r="AF26" s="147">
        <v>214.033</v>
      </c>
      <c r="AG26" s="146">
        <v>1024924.502</v>
      </c>
      <c r="AH26" s="112">
        <v>6853022.641</v>
      </c>
      <c r="AI26" s="148">
        <v>214.031</v>
      </c>
      <c r="AJ26" s="194">
        <v>1024924.502</v>
      </c>
      <c r="AK26" s="112">
        <v>6853022.636</v>
      </c>
      <c r="AL26" s="147">
        <v>214.034</v>
      </c>
      <c r="AM26" s="242">
        <v>1024924.501</v>
      </c>
      <c r="AN26" s="234">
        <v>6853022.643</v>
      </c>
      <c r="AO26" s="68">
        <v>214.032</v>
      </c>
      <c r="AP26" s="194">
        <v>1024924.502</v>
      </c>
      <c r="AQ26" s="112">
        <v>6853022.646</v>
      </c>
      <c r="AR26" s="147">
        <v>214.031</v>
      </c>
      <c r="AS26" s="146">
        <v>1024924.503</v>
      </c>
      <c r="AT26" s="112">
        <v>6853022.638</v>
      </c>
      <c r="AU26" s="148">
        <v>214.032</v>
      </c>
      <c r="AV26" s="233">
        <v>1024924.5</v>
      </c>
      <c r="AW26" s="234">
        <v>6853022.64</v>
      </c>
      <c r="AX26" s="232">
        <v>214.033</v>
      </c>
      <c r="AY26" s="242">
        <v>1024924.5</v>
      </c>
      <c r="AZ26" s="234">
        <v>6853022.644</v>
      </c>
      <c r="BA26" s="68">
        <v>214.035</v>
      </c>
      <c r="BB26" s="242">
        <v>1024924.499</v>
      </c>
      <c r="BC26" s="234">
        <v>6853022.644</v>
      </c>
      <c r="BD26" s="68">
        <v>214.031</v>
      </c>
      <c r="BE26" s="146">
        <v>1024924.498</v>
      </c>
      <c r="BF26" s="112">
        <v>6853022.647</v>
      </c>
      <c r="BG26" s="148">
        <v>214.033</v>
      </c>
      <c r="BH26" s="194">
        <v>1024924.5</v>
      </c>
      <c r="BI26" s="112">
        <v>6853022.642</v>
      </c>
      <c r="BJ26" s="147">
        <v>214.033</v>
      </c>
      <c r="BK26" s="146">
        <v>1024924.503</v>
      </c>
      <c r="BL26" s="112">
        <v>6853022.643</v>
      </c>
      <c r="BM26" s="68">
        <v>214.034</v>
      </c>
      <c r="BN26" s="194">
        <v>1024924.501</v>
      </c>
      <c r="BO26" s="112">
        <v>6853022.642</v>
      </c>
      <c r="BP26" s="148">
        <v>214.034</v>
      </c>
      <c r="BQ26" s="146">
        <v>1024924.5</v>
      </c>
      <c r="BR26" s="112">
        <v>6853022.643</v>
      </c>
      <c r="BS26" s="147">
        <v>214.031</v>
      </c>
      <c r="BT26" s="146">
        <v>1024924.5</v>
      </c>
      <c r="BU26" s="112">
        <v>6853022.644</v>
      </c>
      <c r="BV26" s="148">
        <v>214.033</v>
      </c>
      <c r="BW26" s="194">
        <v>1024924.5</v>
      </c>
      <c r="BX26" s="112">
        <v>6853022.644</v>
      </c>
      <c r="BY26" s="147">
        <v>214.035</v>
      </c>
      <c r="BZ26" s="173">
        <v>1024924.497</v>
      </c>
      <c r="CA26" s="87">
        <v>6853022.646</v>
      </c>
      <c r="CB26" s="127">
        <v>214.033</v>
      </c>
      <c r="CC26" s="173">
        <v>1024924.5</v>
      </c>
      <c r="CD26" s="87">
        <v>6853022.644</v>
      </c>
      <c r="CE26" s="174">
        <v>214.036</v>
      </c>
      <c r="CF26" s="128">
        <v>1024924.497</v>
      </c>
      <c r="CG26" s="87">
        <v>6853022.644</v>
      </c>
      <c r="CH26" s="129">
        <v>214.034</v>
      </c>
      <c r="CI26" s="173">
        <v>1024924.497</v>
      </c>
      <c r="CJ26" s="87">
        <v>6853022.648</v>
      </c>
      <c r="CK26" s="88">
        <v>214.035</v>
      </c>
      <c r="CL26" s="173">
        <v>1024924.5</v>
      </c>
      <c r="CM26" s="87">
        <v>6853022.644</v>
      </c>
      <c r="CN26" s="88">
        <v>214.037</v>
      </c>
      <c r="CO26" s="173">
        <v>1024924.498</v>
      </c>
      <c r="CP26" s="87">
        <v>6853022.645</v>
      </c>
      <c r="CQ26" s="88">
        <v>214.035</v>
      </c>
      <c r="CR26" s="173">
        <v>1024924.5</v>
      </c>
      <c r="CS26" s="87">
        <v>6853022.645</v>
      </c>
      <c r="CT26" s="88">
        <v>214.036</v>
      </c>
      <c r="CU26" s="173">
        <v>1024924.499</v>
      </c>
      <c r="CV26" s="87">
        <v>6853022.649</v>
      </c>
      <c r="CW26" s="88">
        <v>214.03</v>
      </c>
      <c r="CX26" s="173">
        <v>1024924.496</v>
      </c>
      <c r="CY26" s="87">
        <v>6853022.647</v>
      </c>
      <c r="CZ26" s="88">
        <v>214.035</v>
      </c>
      <c r="DA26" s="173">
        <v>1024924.498</v>
      </c>
      <c r="DB26" s="87">
        <v>6853022.646</v>
      </c>
      <c r="DC26" s="88">
        <v>214.033</v>
      </c>
      <c r="DD26" s="173">
        <v>1024924.498</v>
      </c>
      <c r="DE26" s="87">
        <v>6853022.648</v>
      </c>
      <c r="DF26" s="88">
        <v>214.036</v>
      </c>
      <c r="DG26" s="173">
        <v>1024924.493</v>
      </c>
      <c r="DH26" s="87">
        <v>6853022.645</v>
      </c>
      <c r="DI26" s="174">
        <v>214.037</v>
      </c>
      <c r="DJ26" s="249">
        <v>1024924.499</v>
      </c>
      <c r="DK26" s="87">
        <v>6853022.65</v>
      </c>
      <c r="DL26" s="88">
        <v>214.038</v>
      </c>
      <c r="DM26" s="173">
        <v>1024924.494</v>
      </c>
      <c r="DN26" s="87">
        <v>6853022.648</v>
      </c>
      <c r="DO26" s="174">
        <v>214.036</v>
      </c>
      <c r="DP26" s="249">
        <v>1024924.496</v>
      </c>
      <c r="DQ26" s="87">
        <v>6853022.649</v>
      </c>
      <c r="DR26" s="88">
        <v>214.034</v>
      </c>
      <c r="DS26" s="173">
        <v>1024924.499</v>
      </c>
      <c r="DT26" s="87">
        <v>6853022.646</v>
      </c>
      <c r="DU26" s="174">
        <v>214.036</v>
      </c>
      <c r="DV26" s="249">
        <v>1024924.506</v>
      </c>
      <c r="DW26" s="87">
        <v>6853022.646</v>
      </c>
      <c r="DX26" s="88">
        <v>214.036</v>
      </c>
      <c r="DY26" s="173">
        <v>1024924.5</v>
      </c>
      <c r="DZ26" s="87">
        <v>6853022.647</v>
      </c>
      <c r="EA26" s="174">
        <v>214.037</v>
      </c>
      <c r="EB26" s="173">
        <v>1024924.493</v>
      </c>
      <c r="EC26" s="87">
        <v>6853022.649</v>
      </c>
      <c r="ED26" s="174">
        <v>214.031</v>
      </c>
      <c r="EE26" s="173">
        <v>1024924.497</v>
      </c>
      <c r="EF26" s="87">
        <v>6853022.648</v>
      </c>
      <c r="EG26" s="88">
        <v>214.039</v>
      </c>
      <c r="EH26" s="222">
        <v>1024924.496</v>
      </c>
      <c r="EI26" s="226">
        <v>6853022.647</v>
      </c>
      <c r="EJ26" s="442">
        <v>214.037</v>
      </c>
      <c r="EK26" s="173">
        <v>1024924.498</v>
      </c>
      <c r="EL26" s="87">
        <v>6853022.649</v>
      </c>
      <c r="EM26" s="88">
        <v>214.037</v>
      </c>
      <c r="EN26" s="89">
        <v>1024924.496</v>
      </c>
      <c r="EO26" s="90">
        <v>6853022.655</v>
      </c>
      <c r="EP26" s="91">
        <v>214.038</v>
      </c>
      <c r="EQ26" s="36">
        <f t="shared" si="0"/>
        <v>1008</v>
      </c>
      <c r="ER26" s="261">
        <f>SQRT((F26-C26)*(F26-C26)+(G26-D26)*(G26-D26))</f>
        <v>0.020124611972428156</v>
      </c>
      <c r="ES26" s="147">
        <f>H26-E26</f>
        <v>0.008000000000009777</v>
      </c>
      <c r="ET26" s="250">
        <f t="shared" si="2"/>
        <v>0.006324555363040717</v>
      </c>
      <c r="EU26" s="251">
        <f t="shared" si="3"/>
        <v>0.0010000000000047748</v>
      </c>
      <c r="EV26" s="252">
        <f t="shared" si="4"/>
        <v>0.024041630549805904</v>
      </c>
      <c r="EW26" s="253">
        <f t="shared" si="5"/>
        <v>0.008000000000009777</v>
      </c>
      <c r="EX26" s="254">
        <f t="shared" si="6"/>
        <v>350</v>
      </c>
      <c r="EY26" s="250">
        <f>SQRT((EN26-$C26)*(EN26-$C26)+(EO26-$D26)*(EO26-$D26))</f>
        <v>0.03590264626820572</v>
      </c>
      <c r="EZ26" s="253">
        <f>EP26-$E26</f>
        <v>0.016000000000019554</v>
      </c>
      <c r="FA26" s="251">
        <f>IF((EO26-$D26)&lt;0,(200/PI()*ATAN((EN26-$C26)/(EO26-$D26))+200),IF((EN26-$C26)&gt;0,(200/PI()*ATAN((EN26-$C26)/(EO26-$D26))),(200/PI()*ATAN((EN26-$C26)/(EO26-$D26))+400)))</f>
        <v>385.69444291852716</v>
      </c>
      <c r="FB26" s="252">
        <f t="shared" si="7"/>
        <v>0.009486833467919287</v>
      </c>
      <c r="FC26" s="253">
        <f t="shared" si="8"/>
        <v>0.0020000000000095497</v>
      </c>
      <c r="FD26" s="251">
        <f t="shared" si="9"/>
        <v>379.51672525937346</v>
      </c>
      <c r="FE26" s="36">
        <f t="shared" si="1"/>
        <v>1008</v>
      </c>
      <c r="FI26"/>
      <c r="FJ26"/>
      <c r="FK26"/>
      <c r="FL26" s="23"/>
      <c r="FM26" s="23"/>
      <c r="FN26" s="23"/>
    </row>
    <row r="27" spans="1:170" ht="12">
      <c r="A27" s="49">
        <v>1009</v>
      </c>
      <c r="B27" s="241">
        <v>20</v>
      </c>
      <c r="C27" s="146">
        <v>1024904.73</v>
      </c>
      <c r="D27" s="112">
        <v>6852981.641</v>
      </c>
      <c r="E27" s="148">
        <v>212.166</v>
      </c>
      <c r="F27" s="146">
        <v>1024904.729</v>
      </c>
      <c r="G27" s="112">
        <v>6852981.645</v>
      </c>
      <c r="H27" s="148">
        <v>212.173</v>
      </c>
      <c r="I27" s="194">
        <v>1024904.727</v>
      </c>
      <c r="J27" s="112">
        <v>6852981.645</v>
      </c>
      <c r="K27" s="147">
        <v>212.171</v>
      </c>
      <c r="L27" s="242">
        <v>1024904.721</v>
      </c>
      <c r="M27" s="234">
        <v>6852981.647</v>
      </c>
      <c r="N27" s="232">
        <v>212.173</v>
      </c>
      <c r="O27" s="146">
        <v>1024904.7193</v>
      </c>
      <c r="P27" s="112">
        <v>6852981.6434</v>
      </c>
      <c r="Q27" s="148">
        <v>212.1727</v>
      </c>
      <c r="R27" s="146">
        <v>1024904.7194</v>
      </c>
      <c r="S27" s="112">
        <v>6852981.647</v>
      </c>
      <c r="T27" s="148">
        <v>212.1749</v>
      </c>
      <c r="U27" s="146">
        <v>1024904.715</v>
      </c>
      <c r="V27" s="112">
        <v>6852981.647</v>
      </c>
      <c r="W27" s="148">
        <v>212.174</v>
      </c>
      <c r="X27" s="242">
        <v>1024904.7135</v>
      </c>
      <c r="Y27" s="234">
        <v>6852981.6481</v>
      </c>
      <c r="Z27" s="147">
        <v>212.175</v>
      </c>
      <c r="AA27" s="242">
        <v>1024904.712</v>
      </c>
      <c r="AB27" s="234">
        <v>6852981.651</v>
      </c>
      <c r="AC27" s="232">
        <v>212.18</v>
      </c>
      <c r="AD27" s="146">
        <v>1024904.708</v>
      </c>
      <c r="AE27" s="112">
        <v>6852981.651</v>
      </c>
      <c r="AF27" s="147">
        <v>212.177</v>
      </c>
      <c r="AG27" s="146">
        <v>1024904.709</v>
      </c>
      <c r="AH27" s="112">
        <v>6852981.646</v>
      </c>
      <c r="AI27" s="148">
        <v>212.175</v>
      </c>
      <c r="AJ27" s="194">
        <v>1024904.708</v>
      </c>
      <c r="AK27" s="112">
        <v>6852981.637</v>
      </c>
      <c r="AL27" s="147">
        <v>212.18</v>
      </c>
      <c r="AM27" s="242">
        <v>1024904.701</v>
      </c>
      <c r="AN27" s="234">
        <v>6852981.648</v>
      </c>
      <c r="AO27" s="68">
        <v>212.175</v>
      </c>
      <c r="AP27" s="194">
        <v>1024904.708</v>
      </c>
      <c r="AQ27" s="112">
        <v>6852981.646</v>
      </c>
      <c r="AR27" s="147">
        <v>212.174</v>
      </c>
      <c r="AS27" s="146">
        <v>1024904.703</v>
      </c>
      <c r="AT27" s="112">
        <v>6852981.643</v>
      </c>
      <c r="AU27" s="148">
        <v>212.172</v>
      </c>
      <c r="AV27" s="233">
        <v>1024904.7</v>
      </c>
      <c r="AW27" s="234">
        <v>6852981.644</v>
      </c>
      <c r="AX27" s="232">
        <v>212.17</v>
      </c>
      <c r="AY27" s="242">
        <v>1024904.7</v>
      </c>
      <c r="AZ27" s="234">
        <v>6852981.647</v>
      </c>
      <c r="BA27" s="68">
        <v>212.177</v>
      </c>
      <c r="BB27" s="242">
        <v>1024904.7</v>
      </c>
      <c r="BC27" s="234">
        <v>6852981.647</v>
      </c>
      <c r="BD27" s="68">
        <v>212.178</v>
      </c>
      <c r="BE27" s="146">
        <v>1024904.698</v>
      </c>
      <c r="BF27" s="112">
        <v>6852981.649</v>
      </c>
      <c r="BG27" s="148">
        <v>212.177</v>
      </c>
      <c r="BH27" s="194">
        <v>1024904.694</v>
      </c>
      <c r="BI27" s="112">
        <v>6852981.647</v>
      </c>
      <c r="BJ27" s="147">
        <v>212.18</v>
      </c>
      <c r="BK27" s="146">
        <v>1024904.698</v>
      </c>
      <c r="BL27" s="112">
        <v>6852981.647</v>
      </c>
      <c r="BM27" s="68">
        <v>212.178</v>
      </c>
      <c r="BN27" s="194">
        <v>1024904.698</v>
      </c>
      <c r="BO27" s="112">
        <v>6852981.645</v>
      </c>
      <c r="BP27" s="148">
        <v>212.181</v>
      </c>
      <c r="BQ27" s="146">
        <v>1024904.696</v>
      </c>
      <c r="BR27" s="112">
        <v>6852981.648</v>
      </c>
      <c r="BS27" s="147">
        <v>212.176</v>
      </c>
      <c r="BT27" s="146">
        <v>1024904.694</v>
      </c>
      <c r="BU27" s="112">
        <v>6852981.649</v>
      </c>
      <c r="BV27" s="148">
        <v>212.178</v>
      </c>
      <c r="BW27" s="194">
        <v>1024904.695</v>
      </c>
      <c r="BX27" s="112">
        <v>6852981.649</v>
      </c>
      <c r="BY27" s="147">
        <v>212.177</v>
      </c>
      <c r="BZ27" s="173">
        <v>1024904.69</v>
      </c>
      <c r="CA27" s="87">
        <v>6852981.648</v>
      </c>
      <c r="CB27" s="127">
        <v>212.181</v>
      </c>
      <c r="CC27" s="173">
        <v>1024904.692</v>
      </c>
      <c r="CD27" s="87">
        <v>6852981.646</v>
      </c>
      <c r="CE27" s="174">
        <v>212.185</v>
      </c>
      <c r="CF27" s="128">
        <v>1024904.689</v>
      </c>
      <c r="CG27" s="87">
        <v>6852981.648</v>
      </c>
      <c r="CH27" s="129">
        <v>212.181</v>
      </c>
      <c r="CI27" s="173">
        <v>1024904.69</v>
      </c>
      <c r="CJ27" s="87">
        <v>6852981.647</v>
      </c>
      <c r="CK27" s="88">
        <v>212.181</v>
      </c>
      <c r="CL27" s="173">
        <v>1024904.688</v>
      </c>
      <c r="CM27" s="87">
        <v>6852981.645</v>
      </c>
      <c r="CN27" s="88">
        <v>212.181</v>
      </c>
      <c r="CO27" s="173">
        <v>1024904.686</v>
      </c>
      <c r="CP27" s="87">
        <v>6852981.646</v>
      </c>
      <c r="CQ27" s="88">
        <v>212.18</v>
      </c>
      <c r="CR27" s="173">
        <v>1024904.689</v>
      </c>
      <c r="CS27" s="87">
        <v>6852981.648</v>
      </c>
      <c r="CT27" s="88">
        <v>212.182</v>
      </c>
      <c r="CU27" s="173">
        <v>1024904.687</v>
      </c>
      <c r="CV27" s="87">
        <v>6852981.65</v>
      </c>
      <c r="CW27" s="88">
        <v>212.179</v>
      </c>
      <c r="CX27" s="173">
        <v>1024904.688</v>
      </c>
      <c r="CY27" s="87">
        <v>6852981.65</v>
      </c>
      <c r="CZ27" s="88">
        <v>212.184</v>
      </c>
      <c r="DA27" s="173">
        <v>1024904.688</v>
      </c>
      <c r="DB27" s="87">
        <v>6852981.645</v>
      </c>
      <c r="DC27" s="88">
        <v>212.178</v>
      </c>
      <c r="DD27" s="173">
        <v>1024904.686</v>
      </c>
      <c r="DE27" s="87">
        <v>6852981.651</v>
      </c>
      <c r="DF27" s="88">
        <v>212.183</v>
      </c>
      <c r="DG27" s="173">
        <v>1024904.685</v>
      </c>
      <c r="DH27" s="87">
        <v>6852981.648</v>
      </c>
      <c r="DI27" s="174">
        <v>212.181</v>
      </c>
      <c r="DJ27" s="249">
        <v>1024904.683</v>
      </c>
      <c r="DK27" s="87">
        <v>6852981.65</v>
      </c>
      <c r="DL27" s="88">
        <v>212.184</v>
      </c>
      <c r="DM27" s="173">
        <v>1024904.682</v>
      </c>
      <c r="DN27" s="87">
        <v>6852981.653</v>
      </c>
      <c r="DO27" s="174">
        <v>212.184</v>
      </c>
      <c r="DP27" s="249">
        <v>1024904.687</v>
      </c>
      <c r="DQ27" s="87">
        <v>6852981.653</v>
      </c>
      <c r="DR27" s="88">
        <v>212.181</v>
      </c>
      <c r="DS27" s="173">
        <v>1024904.685</v>
      </c>
      <c r="DT27" s="87">
        <v>6852981.65</v>
      </c>
      <c r="DU27" s="174">
        <v>212.18</v>
      </c>
      <c r="DV27" s="249">
        <v>1024904.689</v>
      </c>
      <c r="DW27" s="87">
        <v>6852981.651</v>
      </c>
      <c r="DX27" s="88">
        <v>212.179</v>
      </c>
      <c r="DY27" s="173">
        <v>1024904.681</v>
      </c>
      <c r="DZ27" s="87">
        <v>6852981.651</v>
      </c>
      <c r="EA27" s="174">
        <v>212.181</v>
      </c>
      <c r="EB27" s="173">
        <v>1024904.672</v>
      </c>
      <c r="EC27" s="87">
        <v>6852981.658</v>
      </c>
      <c r="ED27" s="174">
        <v>212.181</v>
      </c>
      <c r="EE27" s="173">
        <v>1024904.681</v>
      </c>
      <c r="EF27" s="87">
        <v>6852981.65</v>
      </c>
      <c r="EG27" s="88">
        <v>212.183</v>
      </c>
      <c r="EH27" s="222">
        <v>1024904.68</v>
      </c>
      <c r="EI27" s="226">
        <v>6852981.65</v>
      </c>
      <c r="EJ27" s="442">
        <v>212.183</v>
      </c>
      <c r="EK27" s="173">
        <v>1024904.682</v>
      </c>
      <c r="EL27" s="87">
        <v>6852981.65</v>
      </c>
      <c r="EM27" s="88">
        <v>212.183</v>
      </c>
      <c r="EN27" s="89">
        <v>1024904.679</v>
      </c>
      <c r="EO27" s="90">
        <v>6852981.645</v>
      </c>
      <c r="EP27" s="91">
        <v>212.183</v>
      </c>
      <c r="EQ27" s="36">
        <f t="shared" si="0"/>
        <v>1009</v>
      </c>
      <c r="ER27" s="194">
        <f>SQRT((F27-C27)*(F27-C27)+(G27-D27)*(G27-D27))</f>
        <v>0.004123105341462001</v>
      </c>
      <c r="ES27" s="147">
        <f>H27-E27</f>
        <v>0.007000000000005002</v>
      </c>
      <c r="ET27" s="250">
        <f t="shared" si="2"/>
        <v>0.0058309526110320534</v>
      </c>
      <c r="EU27" s="251">
        <f t="shared" si="3"/>
        <v>0</v>
      </c>
      <c r="EV27" s="252">
        <f t="shared" si="4"/>
        <v>0.05000000004656613</v>
      </c>
      <c r="EW27" s="253">
        <f t="shared" si="5"/>
        <v>0.009999999999990905</v>
      </c>
      <c r="EX27" s="254">
        <f t="shared" si="6"/>
        <v>300</v>
      </c>
      <c r="EY27" s="250">
        <f>SQRT((EN27-$C27)*(EN27-$C27)+(EO27-$D27)*(EO27-$D27))</f>
        <v>0.051156622205876245</v>
      </c>
      <c r="EZ27" s="253">
        <f>EP27-$E27</f>
        <v>0.016999999999995907</v>
      </c>
      <c r="FA27" s="251">
        <f>IF((EO27-$D27)&lt;0,(200/PI()*ATAN((EN27-$C27)/(EO27-$D27))+200),IF((EN27-$C27)&gt;0,(200/PI()*ATAN((EN27-$C27)/(EO27-$D27))),(200/PI()*ATAN((EN27-$C27)/(EO27-$D27))+400)))</f>
        <v>304.9828952263259</v>
      </c>
      <c r="FB27" s="252">
        <f t="shared" si="7"/>
        <v>0.00781025024064454</v>
      </c>
      <c r="FC27" s="253">
        <f t="shared" si="8"/>
        <v>0.002999999999985903</v>
      </c>
      <c r="FD27" s="251">
        <f t="shared" si="9"/>
        <v>255.7715828154386</v>
      </c>
      <c r="FE27" s="36">
        <f t="shared" si="1"/>
        <v>1009</v>
      </c>
      <c r="FH27" s="19"/>
      <c r="FI27"/>
      <c r="FJ27"/>
      <c r="FK27"/>
      <c r="FL27" s="23"/>
      <c r="FM27" s="23"/>
      <c r="FN27" s="23"/>
    </row>
    <row r="28" spans="1:170" ht="12">
      <c r="A28" s="49">
        <v>1010</v>
      </c>
      <c r="B28" s="241">
        <v>23</v>
      </c>
      <c r="C28" s="146">
        <v>1024976.643</v>
      </c>
      <c r="D28" s="112">
        <v>6853049.624</v>
      </c>
      <c r="E28" s="148">
        <v>219.318</v>
      </c>
      <c r="F28" s="146">
        <v>1024976.666</v>
      </c>
      <c r="G28" s="112">
        <v>6853049.669</v>
      </c>
      <c r="H28" s="148">
        <v>219.363</v>
      </c>
      <c r="I28" s="194">
        <v>1024976.667</v>
      </c>
      <c r="J28" s="112">
        <v>6853049.677</v>
      </c>
      <c r="K28" s="147">
        <v>219.364</v>
      </c>
      <c r="L28" s="242">
        <v>1024976.663</v>
      </c>
      <c r="M28" s="234">
        <v>6853049.677</v>
      </c>
      <c r="N28" s="232">
        <v>219.368</v>
      </c>
      <c r="O28" s="146">
        <v>1024976.6592</v>
      </c>
      <c r="P28" s="112">
        <v>6853049.6796</v>
      </c>
      <c r="Q28" s="148">
        <v>219.3729</v>
      </c>
      <c r="R28" s="146">
        <v>1024976.6656</v>
      </c>
      <c r="S28" s="112">
        <v>6853049.6857</v>
      </c>
      <c r="T28" s="148">
        <v>219.3787</v>
      </c>
      <c r="U28" s="146">
        <v>1024976.663</v>
      </c>
      <c r="V28" s="112">
        <v>6853049.69</v>
      </c>
      <c r="W28" s="148">
        <v>219.381</v>
      </c>
      <c r="X28" s="242">
        <v>1024976.6626</v>
      </c>
      <c r="Y28" s="234">
        <v>6853049.6916</v>
      </c>
      <c r="Z28" s="147">
        <v>219.3845</v>
      </c>
      <c r="AA28" s="242">
        <v>1024976.662</v>
      </c>
      <c r="AB28" s="234">
        <v>6853049.697</v>
      </c>
      <c r="AC28" s="232">
        <v>219.39</v>
      </c>
      <c r="AD28" s="146">
        <v>1024976.663</v>
      </c>
      <c r="AE28" s="112">
        <v>6853049.701</v>
      </c>
      <c r="AF28" s="147">
        <v>219.389</v>
      </c>
      <c r="AG28" s="146">
        <v>1024976.658</v>
      </c>
      <c r="AH28" s="112">
        <v>6853049.698</v>
      </c>
      <c r="AI28" s="148">
        <v>219.387</v>
      </c>
      <c r="AJ28" s="194">
        <v>1024976.659</v>
      </c>
      <c r="AK28" s="112">
        <v>6853049.696</v>
      </c>
      <c r="AL28" s="147">
        <v>219.39</v>
      </c>
      <c r="AM28" s="242">
        <v>1024976.657</v>
      </c>
      <c r="AN28" s="234">
        <v>6853049.706</v>
      </c>
      <c r="AO28" s="68">
        <v>219.39</v>
      </c>
      <c r="AP28" s="194">
        <v>1024976.658</v>
      </c>
      <c r="AQ28" s="112">
        <v>6853049.708</v>
      </c>
      <c r="AR28" s="147">
        <v>219.388</v>
      </c>
      <c r="AS28" s="146">
        <v>1024976.658</v>
      </c>
      <c r="AT28" s="112">
        <v>6853049.705</v>
      </c>
      <c r="AU28" s="148">
        <v>219.391</v>
      </c>
      <c r="AV28" s="233">
        <v>1024976.654</v>
      </c>
      <c r="AW28" s="234">
        <v>6853049.713</v>
      </c>
      <c r="AX28" s="232">
        <v>219.394</v>
      </c>
      <c r="AY28" s="242">
        <v>1024976.657</v>
      </c>
      <c r="AZ28" s="234">
        <v>6853049.709</v>
      </c>
      <c r="BA28" s="68">
        <v>219.396</v>
      </c>
      <c r="BB28" s="242">
        <v>1024976.652</v>
      </c>
      <c r="BC28" s="234">
        <v>6853049.719</v>
      </c>
      <c r="BD28" s="68">
        <v>219.393</v>
      </c>
      <c r="BE28" s="146">
        <v>1024976.652</v>
      </c>
      <c r="BF28" s="112">
        <v>6853049.72</v>
      </c>
      <c r="BG28" s="148">
        <v>219.397</v>
      </c>
      <c r="BH28" s="194">
        <v>1024976.655</v>
      </c>
      <c r="BI28" s="112">
        <v>6853049.714</v>
      </c>
      <c r="BJ28" s="147">
        <v>219.391</v>
      </c>
      <c r="BK28" s="146">
        <v>1024976.656</v>
      </c>
      <c r="BL28" s="112">
        <v>6853049.715</v>
      </c>
      <c r="BM28" s="68">
        <v>219.396</v>
      </c>
      <c r="BN28" s="194">
        <v>1024976.656</v>
      </c>
      <c r="BO28" s="112">
        <v>6853049.716</v>
      </c>
      <c r="BP28" s="148">
        <v>219.398</v>
      </c>
      <c r="BQ28" s="146">
        <v>1024976.65</v>
      </c>
      <c r="BR28" s="112">
        <v>6853049.724</v>
      </c>
      <c r="BS28" s="147">
        <v>219.394</v>
      </c>
      <c r="BT28" s="146">
        <v>1024976.652</v>
      </c>
      <c r="BU28" s="112">
        <v>6853049.727</v>
      </c>
      <c r="BV28" s="148">
        <v>219.396</v>
      </c>
      <c r="BW28" s="194">
        <v>1024976.655</v>
      </c>
      <c r="BX28" s="112">
        <v>6853049.73</v>
      </c>
      <c r="BY28" s="147">
        <v>219.397</v>
      </c>
      <c r="BZ28" s="173">
        <v>1024976.647</v>
      </c>
      <c r="CA28" s="87">
        <v>6853049.727</v>
      </c>
      <c r="CB28" s="127">
        <v>219.401</v>
      </c>
      <c r="CC28" s="173">
        <v>1024976.646</v>
      </c>
      <c r="CD28" s="87">
        <v>6853049.729</v>
      </c>
      <c r="CE28" s="174">
        <v>219.402</v>
      </c>
      <c r="CF28" s="128">
        <v>1024976.648</v>
      </c>
      <c r="CG28" s="87">
        <v>6853049.728</v>
      </c>
      <c r="CH28" s="129">
        <v>219.403</v>
      </c>
      <c r="CI28" s="173">
        <v>1024976.647</v>
      </c>
      <c r="CJ28" s="87">
        <v>6853049.729</v>
      </c>
      <c r="CK28" s="88">
        <v>219.402</v>
      </c>
      <c r="CL28" s="173">
        <v>1024976.642</v>
      </c>
      <c r="CM28" s="87">
        <v>6853049.729</v>
      </c>
      <c r="CN28" s="88">
        <v>219.402</v>
      </c>
      <c r="CO28" s="173">
        <v>1024976.643</v>
      </c>
      <c r="CP28" s="87">
        <v>6853049.729</v>
      </c>
      <c r="CQ28" s="88">
        <v>219.401</v>
      </c>
      <c r="CR28" s="173">
        <v>1024976.649</v>
      </c>
      <c r="CS28" s="87">
        <v>6853049.731</v>
      </c>
      <c r="CT28" s="88">
        <v>219.402</v>
      </c>
      <c r="CU28" s="173">
        <v>1024976.645</v>
      </c>
      <c r="CV28" s="87">
        <v>6853049.736</v>
      </c>
      <c r="CW28" s="88">
        <v>219.397</v>
      </c>
      <c r="CX28" s="173">
        <v>1024976.642</v>
      </c>
      <c r="CY28" s="87">
        <v>6853049.737</v>
      </c>
      <c r="CZ28" s="88">
        <v>219.401</v>
      </c>
      <c r="DA28" s="173">
        <v>1024976.643</v>
      </c>
      <c r="DB28" s="87">
        <v>6853049.732</v>
      </c>
      <c r="DC28" s="88">
        <v>219.399</v>
      </c>
      <c r="DD28" s="173">
        <v>1024976.645</v>
      </c>
      <c r="DE28" s="87">
        <v>6853049.739</v>
      </c>
      <c r="DF28" s="88">
        <v>219.404</v>
      </c>
      <c r="DG28" s="173">
        <v>1024976.644</v>
      </c>
      <c r="DH28" s="87">
        <v>6853049.738</v>
      </c>
      <c r="DI28" s="174">
        <v>219.406</v>
      </c>
      <c r="DJ28" s="249">
        <v>1024976.644</v>
      </c>
      <c r="DK28" s="87">
        <v>6853049.739</v>
      </c>
      <c r="DL28" s="88">
        <v>219.409</v>
      </c>
      <c r="DM28" s="173">
        <v>1024976.642</v>
      </c>
      <c r="DN28" s="87">
        <v>6853049.742</v>
      </c>
      <c r="DO28" s="174">
        <v>219.406</v>
      </c>
      <c r="DP28" s="249">
        <v>1024976.644</v>
      </c>
      <c r="DQ28" s="87">
        <v>6853049.741</v>
      </c>
      <c r="DR28" s="88">
        <v>219.407</v>
      </c>
      <c r="DS28" s="173">
        <v>1024976.642</v>
      </c>
      <c r="DT28" s="87">
        <v>6853049.745</v>
      </c>
      <c r="DU28" s="174">
        <v>219.406</v>
      </c>
      <c r="DV28" s="249">
        <v>1024976.65</v>
      </c>
      <c r="DW28" s="87">
        <v>6853049.74</v>
      </c>
      <c r="DX28" s="88">
        <v>219.406</v>
      </c>
      <c r="DY28" s="173">
        <v>1024976.645</v>
      </c>
      <c r="DZ28" s="87">
        <v>6853049.741</v>
      </c>
      <c r="EA28" s="174">
        <v>219.41</v>
      </c>
      <c r="EB28" s="173">
        <v>1024976.638</v>
      </c>
      <c r="EC28" s="87">
        <v>6853049.735</v>
      </c>
      <c r="ED28" s="174">
        <v>219.403</v>
      </c>
      <c r="EE28" s="173">
        <v>1024976.635</v>
      </c>
      <c r="EF28" s="87">
        <v>6853049.746</v>
      </c>
      <c r="EG28" s="88">
        <v>219.414</v>
      </c>
      <c r="EH28" s="222">
        <v>1024976.638</v>
      </c>
      <c r="EI28" s="226">
        <v>6853049.746</v>
      </c>
      <c r="EJ28" s="442">
        <v>219.408</v>
      </c>
      <c r="EK28" s="173">
        <v>1024976.638</v>
      </c>
      <c r="EL28" s="87">
        <v>6853049.753</v>
      </c>
      <c r="EM28" s="88">
        <v>219.411</v>
      </c>
      <c r="EN28" s="89">
        <v>1024976.637</v>
      </c>
      <c r="EO28" s="90">
        <v>6853049.747</v>
      </c>
      <c r="EP28" s="91">
        <v>219.412</v>
      </c>
      <c r="EQ28" s="36">
        <f t="shared" si="0"/>
        <v>1010</v>
      </c>
      <c r="ER28" s="261">
        <f>SQRT((F28-C28)*(F28-C28)+(G28-D28)*(G28-D28))</f>
        <v>0.050537114974993705</v>
      </c>
      <c r="ES28" s="262">
        <f>H28-E28</f>
        <v>0.044999999999987494</v>
      </c>
      <c r="ET28" s="250">
        <f t="shared" si="2"/>
        <v>0.006082761670900279</v>
      </c>
      <c r="EU28" s="251">
        <f t="shared" si="3"/>
        <v>0.0010000000000047748</v>
      </c>
      <c r="EV28" s="252">
        <f t="shared" si="4"/>
        <v>0.08321658551415152</v>
      </c>
      <c r="EW28" s="253">
        <f t="shared" si="5"/>
        <v>0.049000000000006594</v>
      </c>
      <c r="EX28" s="254">
        <f t="shared" si="6"/>
        <v>377.33902677028067</v>
      </c>
      <c r="EY28" s="250">
        <f>SQRT((EN28-$C28)*(EN28-$C28)+(EO28-$D28)*(EO28-$D28))</f>
        <v>0.12314625511596411</v>
      </c>
      <c r="EZ28" s="253">
        <f>EP28-$E28</f>
        <v>0.09399999999999409</v>
      </c>
      <c r="FA28" s="251">
        <f>IF((EO28-$D28)&lt;0,(200/PI()*ATAN((EN28-$C28)/(EO28-$D28))+200),IF((EN28-$C28)&gt;0,(200/PI()*ATAN((EN28-$C28)/(EO28-$D28))),(200/PI()*ATAN((EN28-$C28)/(EO28-$D28))+400)))</f>
        <v>396.8969973597007</v>
      </c>
      <c r="FB28" s="252">
        <f t="shared" si="7"/>
        <v>0.005385164933209421</v>
      </c>
      <c r="FC28" s="253">
        <f t="shared" si="8"/>
        <v>0.006000000000000227</v>
      </c>
      <c r="FD28" s="251">
        <f t="shared" si="9"/>
        <v>324.2237918960036</v>
      </c>
      <c r="FE28" s="36">
        <f t="shared" si="1"/>
        <v>1010</v>
      </c>
      <c r="FI28"/>
      <c r="FJ28"/>
      <c r="FK28"/>
      <c r="FL28" s="23"/>
      <c r="FM28" s="23"/>
      <c r="FN28" s="23"/>
    </row>
    <row r="29" spans="1:170" ht="12">
      <c r="A29" s="49">
        <v>1011</v>
      </c>
      <c r="B29" s="241">
        <v>24</v>
      </c>
      <c r="C29" s="146">
        <v>1025012.712</v>
      </c>
      <c r="D29" s="112">
        <v>6853047.258</v>
      </c>
      <c r="E29" s="148">
        <v>224.771</v>
      </c>
      <c r="F29" s="146">
        <v>1025012.764</v>
      </c>
      <c r="G29" s="112">
        <v>6853047.3</v>
      </c>
      <c r="H29" s="148">
        <v>224.799</v>
      </c>
      <c r="I29" s="194">
        <v>1025012.766</v>
      </c>
      <c r="J29" s="112">
        <v>6853047.298</v>
      </c>
      <c r="K29" s="147">
        <v>224.799</v>
      </c>
      <c r="L29" s="242">
        <v>1025012.767</v>
      </c>
      <c r="M29" s="234">
        <v>6853047.299</v>
      </c>
      <c r="N29" s="232">
        <v>224.801</v>
      </c>
      <c r="O29" s="146">
        <v>1025012.7675</v>
      </c>
      <c r="P29" s="112">
        <v>6853047.3034</v>
      </c>
      <c r="Q29" s="148">
        <v>224.8033</v>
      </c>
      <c r="R29" s="146">
        <v>1025012.7733</v>
      </c>
      <c r="S29" s="112">
        <v>6853047.3085</v>
      </c>
      <c r="T29" s="148">
        <v>224.8065</v>
      </c>
      <c r="U29" s="146">
        <v>1025012.772</v>
      </c>
      <c r="V29" s="112">
        <v>6853047.31</v>
      </c>
      <c r="W29" s="148">
        <v>224.806</v>
      </c>
      <c r="X29" s="242">
        <v>1025012.7743</v>
      </c>
      <c r="Y29" s="234">
        <v>6853047.3124</v>
      </c>
      <c r="Z29" s="147">
        <v>224.8094</v>
      </c>
      <c r="AA29" s="242">
        <v>1025012.775</v>
      </c>
      <c r="AB29" s="234">
        <v>6853047.316</v>
      </c>
      <c r="AC29" s="232">
        <v>224.818</v>
      </c>
      <c r="AD29" s="146">
        <v>1025012.771</v>
      </c>
      <c r="AE29" s="112">
        <v>6853047.316</v>
      </c>
      <c r="AF29" s="147">
        <v>224.813</v>
      </c>
      <c r="AG29" s="146">
        <v>1025012.772</v>
      </c>
      <c r="AH29" s="112">
        <v>6853047.316</v>
      </c>
      <c r="AI29" s="148">
        <v>224.811</v>
      </c>
      <c r="AJ29" s="194">
        <v>1025012.765</v>
      </c>
      <c r="AK29" s="112">
        <v>6853047.318</v>
      </c>
      <c r="AL29" s="147">
        <v>224.815</v>
      </c>
      <c r="AM29" s="242">
        <v>1025012.768</v>
      </c>
      <c r="AN29" s="234">
        <v>6853047.319</v>
      </c>
      <c r="AO29" s="68">
        <v>224.816</v>
      </c>
      <c r="AP29" s="194">
        <v>1025012.77</v>
      </c>
      <c r="AQ29" s="112">
        <v>6853047.325</v>
      </c>
      <c r="AR29" s="147">
        <v>224.813</v>
      </c>
      <c r="AS29" s="146">
        <v>1025012.77</v>
      </c>
      <c r="AT29" s="112">
        <v>6853047.322</v>
      </c>
      <c r="AU29" s="148">
        <v>224.816</v>
      </c>
      <c r="AV29" s="233">
        <v>1025012.768</v>
      </c>
      <c r="AW29" s="234">
        <v>6853047.319</v>
      </c>
      <c r="AX29" s="232">
        <v>224.814</v>
      </c>
      <c r="AY29" s="242">
        <v>1025012.771</v>
      </c>
      <c r="AZ29" s="234">
        <v>6853047.325</v>
      </c>
      <c r="BA29" s="68">
        <v>224.821</v>
      </c>
      <c r="BB29" s="242">
        <v>1025012.768</v>
      </c>
      <c r="BC29" s="234">
        <v>6853047.333</v>
      </c>
      <c r="BD29" s="68">
        <v>224.822</v>
      </c>
      <c r="BE29" s="146">
        <v>1025012.772</v>
      </c>
      <c r="BF29" s="112">
        <v>6853047.337</v>
      </c>
      <c r="BG29" s="148">
        <v>224.822</v>
      </c>
      <c r="BH29" s="194">
        <v>1025012.776</v>
      </c>
      <c r="BI29" s="112">
        <v>6853047.332</v>
      </c>
      <c r="BJ29" s="147">
        <v>224.818</v>
      </c>
      <c r="BK29" s="146">
        <v>1025012.782</v>
      </c>
      <c r="BL29" s="112">
        <v>6853047.33</v>
      </c>
      <c r="BM29" s="68">
        <v>224.822</v>
      </c>
      <c r="BN29" s="194">
        <v>1025012.778</v>
      </c>
      <c r="BO29" s="112">
        <v>6853047.333</v>
      </c>
      <c r="BP29" s="148">
        <v>224.824</v>
      </c>
      <c r="BQ29" s="146">
        <v>1025012.777</v>
      </c>
      <c r="BR29" s="112">
        <v>6853047.34</v>
      </c>
      <c r="BS29" s="147">
        <v>224.822</v>
      </c>
      <c r="BT29" s="146">
        <v>1025012.779</v>
      </c>
      <c r="BU29" s="112">
        <v>6853047.339</v>
      </c>
      <c r="BV29" s="148">
        <v>224.823</v>
      </c>
      <c r="BW29" s="194">
        <v>1025012.781</v>
      </c>
      <c r="BX29" s="112">
        <v>6853047.342</v>
      </c>
      <c r="BY29" s="147">
        <v>224.825</v>
      </c>
      <c r="BZ29" s="173">
        <v>1025012.774</v>
      </c>
      <c r="CA29" s="87">
        <v>6853047.344</v>
      </c>
      <c r="CB29" s="127">
        <v>224.829</v>
      </c>
      <c r="CC29" s="173">
        <v>1025012.775</v>
      </c>
      <c r="CD29" s="87">
        <v>6853047.347</v>
      </c>
      <c r="CE29" s="174">
        <v>224.831</v>
      </c>
      <c r="CF29" s="128">
        <v>1025012.775</v>
      </c>
      <c r="CG29" s="87">
        <v>6853047.341</v>
      </c>
      <c r="CH29" s="129">
        <v>224.83</v>
      </c>
      <c r="CI29" s="173">
        <v>1025012.774</v>
      </c>
      <c r="CJ29" s="87">
        <v>6853047.344</v>
      </c>
      <c r="CK29" s="88">
        <v>224.831</v>
      </c>
      <c r="CL29" s="173">
        <v>1025012.774</v>
      </c>
      <c r="CM29" s="87">
        <v>6853047.346</v>
      </c>
      <c r="CN29" s="88">
        <v>224.832</v>
      </c>
      <c r="CO29" s="173">
        <v>1025012.773</v>
      </c>
      <c r="CP29" s="87">
        <v>6853047.349</v>
      </c>
      <c r="CQ29" s="88">
        <v>224.828</v>
      </c>
      <c r="CR29" s="173">
        <v>1025012.777</v>
      </c>
      <c r="CS29" s="87">
        <v>6853047.346</v>
      </c>
      <c r="CT29" s="88">
        <v>224.829</v>
      </c>
      <c r="CU29" s="173">
        <v>1025012.776</v>
      </c>
      <c r="CV29" s="87">
        <v>6853047.356</v>
      </c>
      <c r="CW29" s="88">
        <v>224.829</v>
      </c>
      <c r="CX29" s="173">
        <v>1025012.774</v>
      </c>
      <c r="CY29" s="87">
        <v>6853047.357</v>
      </c>
      <c r="CZ29" s="88">
        <v>224.834</v>
      </c>
      <c r="DA29" s="173">
        <v>1025012.78</v>
      </c>
      <c r="DB29" s="87">
        <v>6853047.35</v>
      </c>
      <c r="DC29" s="88">
        <v>224.83</v>
      </c>
      <c r="DD29" s="173">
        <v>1025012.777</v>
      </c>
      <c r="DE29" s="87">
        <v>6853047.352</v>
      </c>
      <c r="DF29" s="88">
        <v>224.835</v>
      </c>
      <c r="DG29" s="173">
        <v>1025012.779</v>
      </c>
      <c r="DH29" s="87">
        <v>6853047.359</v>
      </c>
      <c r="DI29" s="174">
        <v>224.839</v>
      </c>
      <c r="DJ29" s="249">
        <v>1025012.782</v>
      </c>
      <c r="DK29" s="87">
        <v>6853047.358</v>
      </c>
      <c r="DL29" s="88">
        <v>224.835</v>
      </c>
      <c r="DM29" s="173">
        <v>1025012.778</v>
      </c>
      <c r="DN29" s="87">
        <v>6853047.362</v>
      </c>
      <c r="DO29" s="174">
        <v>224.839</v>
      </c>
      <c r="DP29" s="249">
        <v>1025012.781</v>
      </c>
      <c r="DQ29" s="87">
        <v>6853047.361</v>
      </c>
      <c r="DR29" s="88">
        <v>224.836</v>
      </c>
      <c r="DS29" s="173">
        <v>1025012.775</v>
      </c>
      <c r="DT29" s="87">
        <v>6853047.364</v>
      </c>
      <c r="DU29" s="174">
        <v>224.835</v>
      </c>
      <c r="DV29" s="249">
        <v>1025012.786</v>
      </c>
      <c r="DW29" s="87">
        <v>6853047.356</v>
      </c>
      <c r="DX29" s="88">
        <v>224.836</v>
      </c>
      <c r="DY29" s="173">
        <v>1025012.775</v>
      </c>
      <c r="DZ29" s="87">
        <v>6853047.361</v>
      </c>
      <c r="EA29" s="174">
        <v>224.838</v>
      </c>
      <c r="EB29" s="173">
        <v>1025012.774</v>
      </c>
      <c r="EC29" s="87">
        <v>6853047.363</v>
      </c>
      <c r="ED29" s="174">
        <v>224.834</v>
      </c>
      <c r="EE29" s="173">
        <v>1025012.778</v>
      </c>
      <c r="EF29" s="87">
        <v>6853047.361</v>
      </c>
      <c r="EG29" s="88">
        <v>224.843</v>
      </c>
      <c r="EH29" s="222">
        <v>1025012.776</v>
      </c>
      <c r="EI29" s="226">
        <v>6853047.364</v>
      </c>
      <c r="EJ29" s="442">
        <v>224.837</v>
      </c>
      <c r="EK29" s="173">
        <v>1025012.768</v>
      </c>
      <c r="EL29" s="87">
        <v>6853047.372</v>
      </c>
      <c r="EM29" s="88">
        <v>224.839</v>
      </c>
      <c r="EN29" s="89">
        <v>1025012.773</v>
      </c>
      <c r="EO29" s="90">
        <v>6853047.367</v>
      </c>
      <c r="EP29" s="91">
        <v>224.843</v>
      </c>
      <c r="EQ29" s="36">
        <f t="shared" si="0"/>
        <v>1011</v>
      </c>
      <c r="ER29" s="261">
        <f>SQRT((F29-C29)*(F29-C29)+(G29-D29)*(G29-D29))</f>
        <v>0.06684309944147904</v>
      </c>
      <c r="ES29" s="262">
        <f>H29-E29</f>
        <v>0.02800000000002001</v>
      </c>
      <c r="ET29" s="250">
        <f t="shared" si="2"/>
        <v>0.007071068394677389</v>
      </c>
      <c r="EU29" s="251">
        <f t="shared" si="3"/>
        <v>0.003999999999990678</v>
      </c>
      <c r="EV29" s="252">
        <f t="shared" si="4"/>
        <v>0.0676017749430467</v>
      </c>
      <c r="EW29" s="253">
        <f t="shared" si="5"/>
        <v>0.04399999999998272</v>
      </c>
      <c r="EX29" s="254">
        <f t="shared" si="6"/>
        <v>8.500723381035474</v>
      </c>
      <c r="EY29" s="250">
        <f>SQRT((EN29-$C29)*(EN29-$C29)+(EO29-$D29)*(EO29-$D29))</f>
        <v>0.12490796544951883</v>
      </c>
      <c r="EZ29" s="253">
        <f>EP29-$E29</f>
        <v>0.07200000000000273</v>
      </c>
      <c r="FA29" s="251">
        <f>IF((EO29-$D29)&lt;0,(200/PI()*ATAN((EN29-$C29)/(EO29-$D29))+200),IF((EN29-$C29)&gt;0,(200/PI()*ATAN((EN29-$C29)/(EO29-$D29))),(200/PI()*ATAN((EN29-$C29)/(EO29-$D29))+400)))</f>
        <v>32.48090846949504</v>
      </c>
      <c r="FB29" s="252">
        <f t="shared" si="7"/>
        <v>0.0036055508978258765</v>
      </c>
      <c r="FC29" s="253">
        <f t="shared" si="8"/>
        <v>0.007999999999981355</v>
      </c>
      <c r="FD29" s="251">
        <f t="shared" si="9"/>
        <v>362.56658764713774</v>
      </c>
      <c r="FE29" s="36">
        <f t="shared" si="1"/>
        <v>1011</v>
      </c>
      <c r="FI29"/>
      <c r="FJ29"/>
      <c r="FK29"/>
      <c r="FL29" s="23"/>
      <c r="FM29" s="23"/>
      <c r="FN29" s="23"/>
    </row>
    <row r="30" spans="1:170" ht="12">
      <c r="A30" s="49">
        <v>1012</v>
      </c>
      <c r="B30" s="241"/>
      <c r="C30" s="146"/>
      <c r="D30" s="112"/>
      <c r="E30" s="148"/>
      <c r="F30" s="146">
        <v>1025048.375</v>
      </c>
      <c r="G30" s="112">
        <v>6853039.193</v>
      </c>
      <c r="H30" s="148">
        <v>230.935</v>
      </c>
      <c r="I30" s="194">
        <v>1025048.374</v>
      </c>
      <c r="J30" s="112">
        <v>6853039.194</v>
      </c>
      <c r="K30" s="147">
        <v>230.933</v>
      </c>
      <c r="L30" s="242">
        <v>1025048.371</v>
      </c>
      <c r="M30" s="234">
        <v>6853039.193</v>
      </c>
      <c r="N30" s="232">
        <v>230.935</v>
      </c>
      <c r="O30" s="146">
        <v>1025048.3721</v>
      </c>
      <c r="P30" s="112">
        <v>6853039.1975</v>
      </c>
      <c r="Q30" s="148">
        <v>230.9345</v>
      </c>
      <c r="R30" s="146">
        <v>1025048.375</v>
      </c>
      <c r="S30" s="112">
        <v>6853039.1984</v>
      </c>
      <c r="T30" s="148">
        <v>230.9377</v>
      </c>
      <c r="U30" s="146">
        <v>1025048.377</v>
      </c>
      <c r="V30" s="112">
        <v>6853039.199</v>
      </c>
      <c r="W30" s="148">
        <v>230.937</v>
      </c>
      <c r="X30" s="242">
        <v>1025048.3781</v>
      </c>
      <c r="Y30" s="234">
        <v>6853039.2002</v>
      </c>
      <c r="Z30" s="147">
        <v>230.9391</v>
      </c>
      <c r="AA30" s="242">
        <v>1025048.374</v>
      </c>
      <c r="AB30" s="234">
        <v>6853039.205</v>
      </c>
      <c r="AC30" s="232">
        <v>230.944</v>
      </c>
      <c r="AD30" s="146">
        <v>1025048.383</v>
      </c>
      <c r="AE30" s="112">
        <v>6853039.202</v>
      </c>
      <c r="AF30" s="147">
        <v>230.939</v>
      </c>
      <c r="AG30" s="146">
        <v>1025048.38</v>
      </c>
      <c r="AH30" s="112">
        <v>6853039.202</v>
      </c>
      <c r="AI30" s="148">
        <v>230.938</v>
      </c>
      <c r="AJ30" s="194">
        <v>1025048.374</v>
      </c>
      <c r="AK30" s="112">
        <v>6853039.208</v>
      </c>
      <c r="AL30" s="147">
        <v>230.941</v>
      </c>
      <c r="AM30" s="242">
        <v>1025048.375</v>
      </c>
      <c r="AN30" s="234">
        <v>6853039.207</v>
      </c>
      <c r="AO30" s="68">
        <v>230.941</v>
      </c>
      <c r="AP30" s="194">
        <v>1025048.378</v>
      </c>
      <c r="AQ30" s="112">
        <v>6853039.21</v>
      </c>
      <c r="AR30" s="147">
        <v>230.939</v>
      </c>
      <c r="AS30" s="146">
        <v>1025048.379</v>
      </c>
      <c r="AT30" s="112">
        <v>6853039.21</v>
      </c>
      <c r="AU30" s="148">
        <v>230.938</v>
      </c>
      <c r="AV30" s="233">
        <v>1025048.377</v>
      </c>
      <c r="AW30" s="234">
        <v>6853039.207</v>
      </c>
      <c r="AX30" s="232">
        <v>230.937</v>
      </c>
      <c r="AY30" s="242">
        <v>1025048.378</v>
      </c>
      <c r="AZ30" s="234">
        <v>6853039.212</v>
      </c>
      <c r="BA30" s="68">
        <v>230.944</v>
      </c>
      <c r="BB30" s="242">
        <v>1025048.377</v>
      </c>
      <c r="BC30" s="234">
        <v>6853039.22</v>
      </c>
      <c r="BD30" s="68">
        <v>230.941</v>
      </c>
      <c r="BE30" s="146">
        <v>1025048.383</v>
      </c>
      <c r="BF30" s="112">
        <v>6853039.22</v>
      </c>
      <c r="BG30" s="148">
        <v>230.942</v>
      </c>
      <c r="BH30" s="194">
        <v>1025048.387</v>
      </c>
      <c r="BI30" s="112">
        <v>6853039.213</v>
      </c>
      <c r="BJ30" s="147">
        <v>230.943</v>
      </c>
      <c r="BK30" s="146">
        <v>1025048.391</v>
      </c>
      <c r="BL30" s="112">
        <v>6853039.21</v>
      </c>
      <c r="BM30" s="68">
        <v>230.943</v>
      </c>
      <c r="BN30" s="194">
        <v>1025048.391</v>
      </c>
      <c r="BO30" s="112">
        <v>6853039.219</v>
      </c>
      <c r="BP30" s="148">
        <v>230.944</v>
      </c>
      <c r="BQ30" s="146">
        <v>1025048.392</v>
      </c>
      <c r="BR30" s="112">
        <v>6853039.222</v>
      </c>
      <c r="BS30" s="147">
        <v>230.943</v>
      </c>
      <c r="BT30" s="146">
        <v>1025048.392</v>
      </c>
      <c r="BU30" s="112">
        <v>6853039.223</v>
      </c>
      <c r="BV30" s="148">
        <v>230.943</v>
      </c>
      <c r="BW30" s="194">
        <v>1025048.392</v>
      </c>
      <c r="BX30" s="112">
        <v>6853039.225</v>
      </c>
      <c r="BY30" s="147">
        <v>230.946</v>
      </c>
      <c r="BZ30" s="173">
        <v>1025048.391</v>
      </c>
      <c r="CA30" s="87">
        <v>6853039.226</v>
      </c>
      <c r="CB30" s="127">
        <v>230.95</v>
      </c>
      <c r="CC30" s="173">
        <v>1025048.391</v>
      </c>
      <c r="CD30" s="87">
        <v>6853039.228</v>
      </c>
      <c r="CE30" s="174">
        <v>230.951</v>
      </c>
      <c r="CF30" s="128">
        <v>1025048.392</v>
      </c>
      <c r="CG30" s="87">
        <v>6853039.225</v>
      </c>
      <c r="CH30" s="129">
        <v>230.949</v>
      </c>
      <c r="CI30" s="173">
        <v>1025048.391</v>
      </c>
      <c r="CJ30" s="87">
        <v>6853039.23</v>
      </c>
      <c r="CK30" s="88">
        <v>230.948</v>
      </c>
      <c r="CL30" s="173">
        <v>1025048.392</v>
      </c>
      <c r="CM30" s="87">
        <v>6853039.236</v>
      </c>
      <c r="CN30" s="88">
        <v>230.945</v>
      </c>
      <c r="CO30" s="173">
        <v>1025048.392</v>
      </c>
      <c r="CP30" s="87">
        <v>6853039.236</v>
      </c>
      <c r="CQ30" s="88">
        <v>230.947</v>
      </c>
      <c r="CR30" s="173">
        <v>1025048.398</v>
      </c>
      <c r="CS30" s="87">
        <v>6853039.233</v>
      </c>
      <c r="CT30" s="88">
        <v>230.949</v>
      </c>
      <c r="CU30" s="173">
        <v>1025048.395</v>
      </c>
      <c r="CV30" s="87">
        <v>6853039.242</v>
      </c>
      <c r="CW30" s="88">
        <v>230.944</v>
      </c>
      <c r="CX30" s="173">
        <v>1025048.395</v>
      </c>
      <c r="CY30" s="87">
        <v>6853039.242</v>
      </c>
      <c r="CZ30" s="88">
        <v>230.954</v>
      </c>
      <c r="DA30" s="173">
        <v>1025048.403</v>
      </c>
      <c r="DB30" s="87">
        <v>6853039.238</v>
      </c>
      <c r="DC30" s="88">
        <v>230.947</v>
      </c>
      <c r="DD30" s="173">
        <v>1025048.402</v>
      </c>
      <c r="DE30" s="87">
        <v>6853039.24</v>
      </c>
      <c r="DF30" s="88">
        <v>230.95</v>
      </c>
      <c r="DG30" s="173">
        <v>1025048.402</v>
      </c>
      <c r="DH30" s="87">
        <v>6853039.24</v>
      </c>
      <c r="DI30" s="174">
        <v>230.955</v>
      </c>
      <c r="DJ30" s="249">
        <v>1025048.403</v>
      </c>
      <c r="DK30" s="87">
        <v>6853039.244</v>
      </c>
      <c r="DL30" s="88">
        <v>230.956</v>
      </c>
      <c r="DM30" s="173">
        <v>1025048.404</v>
      </c>
      <c r="DN30" s="87">
        <v>6853039.246</v>
      </c>
      <c r="DO30" s="174">
        <v>230.957</v>
      </c>
      <c r="DP30" s="249">
        <v>1025048.407</v>
      </c>
      <c r="DQ30" s="87">
        <v>6853039.246</v>
      </c>
      <c r="DR30" s="88">
        <v>230.956</v>
      </c>
      <c r="DS30" s="173">
        <v>1025048.401</v>
      </c>
      <c r="DT30" s="87">
        <v>6853039.255</v>
      </c>
      <c r="DU30" s="174">
        <v>230.952</v>
      </c>
      <c r="DV30" s="249">
        <v>1025048.411</v>
      </c>
      <c r="DW30" s="87">
        <v>6853039.243</v>
      </c>
      <c r="DX30" s="88">
        <v>230.951</v>
      </c>
      <c r="DY30" s="173">
        <v>1025048.404</v>
      </c>
      <c r="DZ30" s="87">
        <v>6853039.252</v>
      </c>
      <c r="EA30" s="174">
        <v>230.95</v>
      </c>
      <c r="EB30" s="173">
        <v>1025048.399</v>
      </c>
      <c r="EC30" s="87">
        <v>6853039.249</v>
      </c>
      <c r="ED30" s="174">
        <v>230.953</v>
      </c>
      <c r="EE30" s="173">
        <v>1025048.406</v>
      </c>
      <c r="EF30" s="87">
        <v>6853039.25</v>
      </c>
      <c r="EG30" s="88">
        <v>230.96</v>
      </c>
      <c r="EH30" s="222">
        <v>1025048.399</v>
      </c>
      <c r="EI30" s="226">
        <v>6853039.253</v>
      </c>
      <c r="EJ30" s="442">
        <v>230.959</v>
      </c>
      <c r="EK30" s="173">
        <v>1025048.4</v>
      </c>
      <c r="EL30" s="87">
        <v>6853039.26</v>
      </c>
      <c r="EM30" s="88">
        <v>230.962</v>
      </c>
      <c r="EN30" s="89">
        <v>1025048.394</v>
      </c>
      <c r="EO30" s="90">
        <v>6853039.256</v>
      </c>
      <c r="EP30" s="91">
        <v>230.961</v>
      </c>
      <c r="EQ30" s="36">
        <f t="shared" si="0"/>
        <v>1012</v>
      </c>
      <c r="ER30" s="194"/>
      <c r="ES30" s="147"/>
      <c r="ET30" s="250">
        <f t="shared" si="2"/>
        <v>0.007211102441407762</v>
      </c>
      <c r="EU30" s="251">
        <f t="shared" si="3"/>
        <v>-0.0009999999999763531</v>
      </c>
      <c r="EV30" s="252">
        <f t="shared" si="4"/>
        <v>0.06580273557557775</v>
      </c>
      <c r="EW30" s="253">
        <f t="shared" si="5"/>
        <v>0.02600000000001046</v>
      </c>
      <c r="EX30" s="254">
        <f t="shared" si="6"/>
        <v>18.647382333997705</v>
      </c>
      <c r="EY30" s="250"/>
      <c r="EZ30" s="253"/>
      <c r="FA30" s="251"/>
      <c r="FB30" s="252">
        <f t="shared" si="7"/>
        <v>0.007071067818450922</v>
      </c>
      <c r="FC30" s="253">
        <f t="shared" si="8"/>
        <v>0.009000000000014552</v>
      </c>
      <c r="FD30" s="251">
        <f t="shared" si="9"/>
        <v>309.03344854241925</v>
      </c>
      <c r="FE30" s="36">
        <f t="shared" si="1"/>
        <v>1012</v>
      </c>
      <c r="FI30"/>
      <c r="FJ30"/>
      <c r="FK30"/>
      <c r="FL30" s="23"/>
      <c r="FM30" s="23"/>
      <c r="FN30" s="23"/>
    </row>
    <row r="31" spans="1:170" ht="12">
      <c r="A31" s="50">
        <v>1013</v>
      </c>
      <c r="B31" s="241">
        <v>44</v>
      </c>
      <c r="C31" s="146">
        <v>1025087.079</v>
      </c>
      <c r="D31" s="112">
        <v>6853049.063</v>
      </c>
      <c r="E31" s="148">
        <v>234.48</v>
      </c>
      <c r="F31" s="146">
        <v>1025087.139</v>
      </c>
      <c r="G31" s="112">
        <v>6853049.082</v>
      </c>
      <c r="H31" s="148">
        <v>234.485</v>
      </c>
      <c r="I31" s="194">
        <v>1025087.14</v>
      </c>
      <c r="J31" s="112">
        <v>6853049.08</v>
      </c>
      <c r="K31" s="147">
        <v>234.483</v>
      </c>
      <c r="L31" s="242">
        <v>1025087.147</v>
      </c>
      <c r="M31" s="234">
        <v>6853049.085</v>
      </c>
      <c r="N31" s="232">
        <v>234.481</v>
      </c>
      <c r="O31" s="146">
        <v>1025087.1367</v>
      </c>
      <c r="P31" s="112">
        <v>6853049.0833</v>
      </c>
      <c r="Q31" s="148">
        <v>234.4796</v>
      </c>
      <c r="R31" s="146">
        <v>1025087.1464</v>
      </c>
      <c r="S31" s="112">
        <v>6853049.0872</v>
      </c>
      <c r="T31" s="148">
        <v>234.4804</v>
      </c>
      <c r="U31" s="146">
        <v>1025087.143</v>
      </c>
      <c r="V31" s="112">
        <v>6853049.083</v>
      </c>
      <c r="W31" s="148">
        <v>234.48</v>
      </c>
      <c r="X31" s="242">
        <v>1025087.1478</v>
      </c>
      <c r="Y31" s="234">
        <v>6853049.0863</v>
      </c>
      <c r="Z31" s="147">
        <v>234.4795</v>
      </c>
      <c r="AA31" s="242">
        <v>1025087.128</v>
      </c>
      <c r="AB31" s="234">
        <v>6853049.089</v>
      </c>
      <c r="AC31" s="232">
        <v>234.48</v>
      </c>
      <c r="AD31" s="146">
        <v>1025087.163</v>
      </c>
      <c r="AE31" s="112">
        <v>6853049.076</v>
      </c>
      <c r="AF31" s="147">
        <v>234.47</v>
      </c>
      <c r="AG31" s="146"/>
      <c r="AH31" s="112"/>
      <c r="AI31" s="148"/>
      <c r="AJ31" s="194"/>
      <c r="AK31" s="112"/>
      <c r="AL31" s="147"/>
      <c r="AM31" s="176"/>
      <c r="AN31" s="256"/>
      <c r="AO31" s="263"/>
      <c r="AP31" s="264"/>
      <c r="AQ31" s="256"/>
      <c r="AR31" s="265"/>
      <c r="AS31" s="176"/>
      <c r="AT31" s="256"/>
      <c r="AU31" s="263"/>
      <c r="AV31" s="264"/>
      <c r="AW31" s="256"/>
      <c r="AX31" s="265"/>
      <c r="AY31" s="176"/>
      <c r="AZ31" s="256"/>
      <c r="BA31" s="263"/>
      <c r="BB31" s="176"/>
      <c r="BC31" s="256"/>
      <c r="BD31" s="263"/>
      <c r="BE31" s="176"/>
      <c r="BF31" s="256"/>
      <c r="BG31" s="263"/>
      <c r="BH31" s="264"/>
      <c r="BI31" s="256"/>
      <c r="BJ31" s="265"/>
      <c r="BK31" s="176"/>
      <c r="BL31" s="256"/>
      <c r="BM31" s="263"/>
      <c r="BN31" s="264"/>
      <c r="BO31" s="256"/>
      <c r="BP31" s="263"/>
      <c r="BQ31" s="176"/>
      <c r="BR31" s="256"/>
      <c r="BS31" s="265"/>
      <c r="BT31" s="176"/>
      <c r="BU31" s="256"/>
      <c r="BV31" s="263"/>
      <c r="BW31" s="264"/>
      <c r="BX31" s="256"/>
      <c r="BY31" s="265"/>
      <c r="BZ31" s="176"/>
      <c r="CA31" s="256"/>
      <c r="CB31" s="263"/>
      <c r="CC31" s="176"/>
      <c r="CD31" s="256"/>
      <c r="CE31" s="263"/>
      <c r="CF31" s="266"/>
      <c r="CG31" s="256"/>
      <c r="CH31" s="267"/>
      <c r="CI31" s="176"/>
      <c r="CJ31" s="256"/>
      <c r="CK31" s="265"/>
      <c r="CL31" s="176"/>
      <c r="CM31" s="256"/>
      <c r="CN31" s="88"/>
      <c r="CO31" s="173"/>
      <c r="CP31" s="87"/>
      <c r="CQ31" s="88"/>
      <c r="CR31" s="173"/>
      <c r="CS31" s="87"/>
      <c r="CT31" s="88"/>
      <c r="CU31" s="173"/>
      <c r="CV31" s="87"/>
      <c r="CW31" s="88"/>
      <c r="CX31" s="173"/>
      <c r="CY31" s="87"/>
      <c r="CZ31" s="88"/>
      <c r="DA31" s="173"/>
      <c r="DB31" s="87"/>
      <c r="DC31" s="88"/>
      <c r="DD31" s="173"/>
      <c r="DE31" s="87"/>
      <c r="DF31" s="88"/>
      <c r="DG31" s="173"/>
      <c r="DH31" s="87"/>
      <c r="DI31" s="174"/>
      <c r="DJ31" s="249"/>
      <c r="DK31" s="87"/>
      <c r="DL31" s="88"/>
      <c r="DM31" s="173"/>
      <c r="DN31" s="87"/>
      <c r="DO31" s="174"/>
      <c r="DP31" s="249"/>
      <c r="DQ31" s="87"/>
      <c r="DR31" s="88"/>
      <c r="DS31" s="173"/>
      <c r="DT31" s="87"/>
      <c r="DU31" s="174"/>
      <c r="DV31" s="249"/>
      <c r="DW31" s="87"/>
      <c r="DX31" s="88"/>
      <c r="DY31" s="173"/>
      <c r="DZ31" s="87"/>
      <c r="EA31" s="174"/>
      <c r="EB31" s="173"/>
      <c r="EC31" s="87"/>
      <c r="ED31" s="174"/>
      <c r="EE31" s="173"/>
      <c r="EF31" s="87"/>
      <c r="EG31" s="88"/>
      <c r="EH31" s="222"/>
      <c r="EI31" s="226"/>
      <c r="EJ31" s="442"/>
      <c r="EK31" s="222"/>
      <c r="EL31" s="226"/>
      <c r="EM31" s="592"/>
      <c r="EN31" s="222"/>
      <c r="EO31" s="226"/>
      <c r="EP31" s="442"/>
      <c r="EQ31" s="47">
        <f t="shared" si="0"/>
        <v>1013</v>
      </c>
      <c r="ER31" s="261">
        <f>SQRT((F31-C31)*(F31-C31)+(G31-D31)*(G31-D31))</f>
        <v>0.0629364759492453</v>
      </c>
      <c r="ES31" s="147">
        <f>H31-E31</f>
        <v>0.005000000000023874</v>
      </c>
      <c r="ET31" s="250"/>
      <c r="EU31" s="251"/>
      <c r="EV31" s="252"/>
      <c r="EW31" s="253"/>
      <c r="EX31" s="254"/>
      <c r="EY31" s="250"/>
      <c r="EZ31" s="253"/>
      <c r="FA31" s="251"/>
      <c r="FB31" s="252"/>
      <c r="FC31" s="253"/>
      <c r="FD31" s="251"/>
      <c r="FE31" s="47">
        <f t="shared" si="1"/>
        <v>1013</v>
      </c>
      <c r="FL31" s="23"/>
      <c r="FM31" s="23"/>
      <c r="FN31" s="23"/>
    </row>
    <row r="32" spans="1:170" ht="12">
      <c r="A32" s="49" t="s">
        <v>89</v>
      </c>
      <c r="B32" s="53"/>
      <c r="C32" s="268">
        <v>1025087.074</v>
      </c>
      <c r="D32" s="220">
        <v>6853049.314</v>
      </c>
      <c r="E32" s="269">
        <v>234.46099999999998</v>
      </c>
      <c r="F32" s="270">
        <f>C32-C31+F31</f>
        <v>1025087.134</v>
      </c>
      <c r="G32" s="258">
        <f>D32-D31+G31</f>
        <v>6853049.333000001</v>
      </c>
      <c r="H32" s="271">
        <f>E32-E31+H31</f>
        <v>234.466</v>
      </c>
      <c r="I32" s="272"/>
      <c r="J32" s="273"/>
      <c r="K32" s="274"/>
      <c r="L32" s="275"/>
      <c r="M32" s="276"/>
      <c r="N32" s="277"/>
      <c r="O32" s="240"/>
      <c r="P32" s="240"/>
      <c r="Q32" s="240"/>
      <c r="R32" s="278"/>
      <c r="S32" s="273"/>
      <c r="T32" s="279"/>
      <c r="U32" s="278"/>
      <c r="V32" s="273"/>
      <c r="W32" s="279"/>
      <c r="X32" s="280"/>
      <c r="Y32" s="280"/>
      <c r="Z32" s="280"/>
      <c r="AA32" s="275"/>
      <c r="AB32" s="276"/>
      <c r="AC32" s="277"/>
      <c r="AD32" s="146">
        <v>1025087.158</v>
      </c>
      <c r="AE32" s="112">
        <v>6853049.327</v>
      </c>
      <c r="AF32" s="147">
        <v>234.451</v>
      </c>
      <c r="AG32" s="146">
        <v>1025087.155</v>
      </c>
      <c r="AH32" s="112">
        <v>6853049.329</v>
      </c>
      <c r="AI32" s="148">
        <v>234.444</v>
      </c>
      <c r="AJ32" s="194">
        <v>1025087.154</v>
      </c>
      <c r="AK32" s="112">
        <v>6853049.331</v>
      </c>
      <c r="AL32" s="147">
        <v>234.457</v>
      </c>
      <c r="AM32" s="242">
        <v>1025087.152</v>
      </c>
      <c r="AN32" s="234">
        <v>6853049.33</v>
      </c>
      <c r="AO32" s="68">
        <v>234.454</v>
      </c>
      <c r="AP32" s="194">
        <v>1025087.154</v>
      </c>
      <c r="AQ32" s="112">
        <v>6853049.334</v>
      </c>
      <c r="AR32" s="147">
        <v>234.449</v>
      </c>
      <c r="AS32" s="146">
        <v>1025087.153</v>
      </c>
      <c r="AT32" s="112">
        <v>6853049.333</v>
      </c>
      <c r="AU32" s="148">
        <v>234.453</v>
      </c>
      <c r="AV32" s="233">
        <v>1025087.153</v>
      </c>
      <c r="AW32" s="234">
        <v>6853049.334</v>
      </c>
      <c r="AX32" s="232">
        <v>234.45</v>
      </c>
      <c r="AY32" s="242">
        <v>1025087.154</v>
      </c>
      <c r="AZ32" s="234">
        <v>6853049.328</v>
      </c>
      <c r="BA32" s="68">
        <v>234.454</v>
      </c>
      <c r="BB32" s="242">
        <v>1025087.153</v>
      </c>
      <c r="BC32" s="234">
        <v>6853049.332</v>
      </c>
      <c r="BD32" s="68">
        <v>234.451</v>
      </c>
      <c r="BE32" s="146">
        <v>1025087.158</v>
      </c>
      <c r="BF32" s="112">
        <v>6853049.336</v>
      </c>
      <c r="BG32" s="148">
        <v>234.449</v>
      </c>
      <c r="BH32" s="233">
        <v>1025087.156</v>
      </c>
      <c r="BI32" s="234">
        <v>6853049.333</v>
      </c>
      <c r="BJ32" s="232">
        <v>234.446</v>
      </c>
      <c r="BK32" s="146">
        <v>1025087.157</v>
      </c>
      <c r="BL32" s="112">
        <v>6853049.33</v>
      </c>
      <c r="BM32" s="68">
        <v>234.453</v>
      </c>
      <c r="BN32" s="194">
        <v>1025087.162</v>
      </c>
      <c r="BO32" s="112">
        <v>6853049.335</v>
      </c>
      <c r="BP32" s="148">
        <v>234.453</v>
      </c>
      <c r="BQ32" s="146">
        <v>1025087.163</v>
      </c>
      <c r="BR32" s="112">
        <v>6853049.334</v>
      </c>
      <c r="BS32" s="147">
        <v>234.444</v>
      </c>
      <c r="BT32" s="146">
        <v>1025087.166</v>
      </c>
      <c r="BU32" s="112">
        <v>6853049.335</v>
      </c>
      <c r="BV32" s="148">
        <v>234.444</v>
      </c>
      <c r="BW32" s="194">
        <v>1025087.166</v>
      </c>
      <c r="BX32" s="112">
        <v>6853049.334</v>
      </c>
      <c r="BY32" s="147">
        <v>234.445</v>
      </c>
      <c r="BZ32" s="173">
        <v>1025087.159</v>
      </c>
      <c r="CA32" s="87">
        <v>6853049.337</v>
      </c>
      <c r="CB32" s="127">
        <v>234.449</v>
      </c>
      <c r="CC32" s="173">
        <v>1025087.157</v>
      </c>
      <c r="CD32" s="87">
        <v>6853049.343</v>
      </c>
      <c r="CE32" s="174">
        <v>234.452</v>
      </c>
      <c r="CF32" s="259">
        <v>1025087.158</v>
      </c>
      <c r="CG32" s="87">
        <v>6853049.339</v>
      </c>
      <c r="CH32" s="260">
        <v>234.451</v>
      </c>
      <c r="CI32" s="173">
        <v>1025087.162</v>
      </c>
      <c r="CJ32" s="87">
        <v>6853049.339</v>
      </c>
      <c r="CK32" s="88">
        <v>234.447</v>
      </c>
      <c r="CL32" s="173">
        <v>1025087.166</v>
      </c>
      <c r="CM32" s="87">
        <v>6853049.332</v>
      </c>
      <c r="CN32" s="88">
        <v>234.443</v>
      </c>
      <c r="CO32" s="173">
        <v>1025087.164</v>
      </c>
      <c r="CP32" s="87">
        <v>6853049.34</v>
      </c>
      <c r="CQ32" s="88">
        <v>234.441</v>
      </c>
      <c r="CR32" s="173">
        <v>1025087.167</v>
      </c>
      <c r="CS32" s="87">
        <v>6853049.334</v>
      </c>
      <c r="CT32" s="88">
        <v>234.441</v>
      </c>
      <c r="CU32" s="173">
        <v>1025087.164</v>
      </c>
      <c r="CV32" s="87">
        <v>6853049.345</v>
      </c>
      <c r="CW32" s="88">
        <v>234.445</v>
      </c>
      <c r="CX32" s="173">
        <v>1025087.163</v>
      </c>
      <c r="CY32" s="87">
        <v>6853049.345</v>
      </c>
      <c r="CZ32" s="88">
        <v>234.447</v>
      </c>
      <c r="DA32" s="173">
        <v>1025087.17</v>
      </c>
      <c r="DB32" s="87">
        <v>6853049.336</v>
      </c>
      <c r="DC32" s="88">
        <v>234.445</v>
      </c>
      <c r="DD32" s="173">
        <v>1025087.169</v>
      </c>
      <c r="DE32" s="87">
        <v>6853049.336</v>
      </c>
      <c r="DF32" s="88">
        <v>234.437</v>
      </c>
      <c r="DG32" s="173">
        <v>1025087.164</v>
      </c>
      <c r="DH32" s="87">
        <v>6853049.338</v>
      </c>
      <c r="DI32" s="174">
        <v>234.439</v>
      </c>
      <c r="DJ32" s="249">
        <v>1025087.166</v>
      </c>
      <c r="DK32" s="87">
        <v>6853049.341</v>
      </c>
      <c r="DL32" s="88">
        <v>234.442</v>
      </c>
      <c r="DM32" s="173">
        <v>1025087.163</v>
      </c>
      <c r="DN32" s="87">
        <v>6853049.344</v>
      </c>
      <c r="DO32" s="174">
        <v>234.446</v>
      </c>
      <c r="DP32" s="541" t="s">
        <v>128</v>
      </c>
      <c r="DQ32" s="490"/>
      <c r="DR32" s="505"/>
      <c r="DS32" s="489" t="s">
        <v>128</v>
      </c>
      <c r="DT32" s="490"/>
      <c r="DU32" s="491"/>
      <c r="DV32" s="249"/>
      <c r="DW32" s="87"/>
      <c r="DX32" s="88"/>
      <c r="DY32" s="489" t="s">
        <v>128</v>
      </c>
      <c r="DZ32" s="490"/>
      <c r="EA32" s="491"/>
      <c r="EB32" s="173">
        <v>1025087.162</v>
      </c>
      <c r="EC32" s="87">
        <v>6853049.346</v>
      </c>
      <c r="ED32" s="174">
        <v>234.431</v>
      </c>
      <c r="EE32" s="173">
        <v>1025087.168</v>
      </c>
      <c r="EF32" s="87">
        <v>6853049.346</v>
      </c>
      <c r="EG32" s="88">
        <v>234.437</v>
      </c>
      <c r="EH32" s="222">
        <v>1025087.162</v>
      </c>
      <c r="EI32" s="226">
        <v>6853049.353</v>
      </c>
      <c r="EJ32" s="442">
        <v>234.444</v>
      </c>
      <c r="EK32" s="173">
        <v>1025087.161</v>
      </c>
      <c r="EL32" s="87">
        <v>6853049.362</v>
      </c>
      <c r="EM32" s="88">
        <v>234.431</v>
      </c>
      <c r="EN32" s="89">
        <v>1025087.155</v>
      </c>
      <c r="EO32" s="90">
        <v>6853049.357</v>
      </c>
      <c r="EP32" s="91">
        <v>234.435</v>
      </c>
      <c r="EQ32" s="36" t="str">
        <f t="shared" si="0"/>
        <v>1013a</v>
      </c>
      <c r="ER32" s="252"/>
      <c r="ES32" s="147"/>
      <c r="ET32" s="250">
        <f>SQRT((EK32-EN32)*(EK32-EN32)+(EO32-EL32)*(EO32-EL32))</f>
        <v>0.007810249554993607</v>
      </c>
      <c r="EU32" s="251">
        <f>EP32-EM32</f>
        <v>0.003999999999990678</v>
      </c>
      <c r="EV32" s="252">
        <f>SQRT((EN32-$F32)*(EN32-$F32)+(EO32-$G32)*(EO32-$G32))</f>
        <v>0.03189043693785491</v>
      </c>
      <c r="EW32" s="253">
        <f>EP32-$H32</f>
        <v>-0.03100000000000591</v>
      </c>
      <c r="EX32" s="254">
        <f>IF($F32=EN32,IF($G32&lt;EO32,0,200),IF($G32=EO32,IF($F32&lt;EN32,100,300),IF((EO32-$G32)&lt;0,(200/PI()*ATAN((EN32-$F32)/(EO32-$G32))+200),IF((EN32-$F32)&gt;0,(200/PI()*ATAN((EN32-$F32)/(EO32-$G32))),(200/PI()*ATAN((EN32-$F32)/(EO32-$G32))+400)))))</f>
        <v>45.76214012238837</v>
      </c>
      <c r="EY32" s="250">
        <f>SQRT((EN32-$C32)*(EN32-$C32)+(EO32-$D32)*(EO32-$D32))</f>
        <v>0.09170605196116965</v>
      </c>
      <c r="EZ32" s="253">
        <f>EP32-$E32</f>
        <v>-0.025999999999982037</v>
      </c>
      <c r="FA32" s="251">
        <f>IF((EO32-$D32)&lt;0,(200/PI()*ATAN((EN32-$C32)/(EO32-$D32))+200),IF((EN32-$C32)&gt;0,(200/PI()*ATAN((EN32-$C32)/(EO32-$D32))),(200/PI()*ATAN((EN32-$C32)/(EO32-$D32))+400)))</f>
        <v>68.93085335476042</v>
      </c>
      <c r="FB32" s="252"/>
      <c r="FC32" s="253"/>
      <c r="FD32" s="251"/>
      <c r="FE32" s="36" t="str">
        <f t="shared" si="1"/>
        <v>1013a</v>
      </c>
      <c r="FF32" s="6"/>
      <c r="FG32" s="6"/>
      <c r="FI32"/>
      <c r="FJ32"/>
      <c r="FK32"/>
      <c r="FL32" s="23"/>
      <c r="FM32" s="23"/>
      <c r="FN32" s="23"/>
    </row>
    <row r="33" spans="1:170" ht="12">
      <c r="A33" s="50">
        <v>1015</v>
      </c>
      <c r="B33" s="241">
        <v>45</v>
      </c>
      <c r="C33" s="146">
        <v>1025054.093</v>
      </c>
      <c r="D33" s="112">
        <v>6853001.763</v>
      </c>
      <c r="E33" s="148">
        <v>235.956</v>
      </c>
      <c r="F33" s="146">
        <v>1025054.146</v>
      </c>
      <c r="G33" s="112">
        <v>6853001.774</v>
      </c>
      <c r="H33" s="148">
        <v>235.973</v>
      </c>
      <c r="I33" s="194">
        <v>1025054.146</v>
      </c>
      <c r="J33" s="112">
        <v>6853001.773</v>
      </c>
      <c r="K33" s="147">
        <v>235.972</v>
      </c>
      <c r="L33" s="242">
        <v>1025054.144</v>
      </c>
      <c r="M33" s="234">
        <v>6853001.768</v>
      </c>
      <c r="N33" s="232">
        <v>235.977</v>
      </c>
      <c r="O33" s="146">
        <v>1025054.1421</v>
      </c>
      <c r="P33" s="112">
        <v>6853001.779</v>
      </c>
      <c r="Q33" s="148">
        <v>235.9776</v>
      </c>
      <c r="R33" s="146">
        <v>1025054.1488</v>
      </c>
      <c r="S33" s="112">
        <v>6853001.7818</v>
      </c>
      <c r="T33" s="148">
        <v>235.9799</v>
      </c>
      <c r="U33" s="146">
        <v>1025054.15</v>
      </c>
      <c r="V33" s="112">
        <v>6853001.783</v>
      </c>
      <c r="W33" s="148">
        <v>235.981</v>
      </c>
      <c r="X33" s="242">
        <v>1025054.1519</v>
      </c>
      <c r="Y33" s="234">
        <v>6853001.7827</v>
      </c>
      <c r="Z33" s="147">
        <v>235.9847</v>
      </c>
      <c r="AA33" s="242">
        <v>1025054.143</v>
      </c>
      <c r="AB33" s="234">
        <v>6853001.787</v>
      </c>
      <c r="AC33" s="232">
        <v>235.99</v>
      </c>
      <c r="AD33" s="146">
        <v>1025054.153</v>
      </c>
      <c r="AE33" s="112">
        <v>6853001.775</v>
      </c>
      <c r="AF33" s="147">
        <v>235.987</v>
      </c>
      <c r="AG33" s="146">
        <v>1025054.148</v>
      </c>
      <c r="AH33" s="112">
        <v>6853001.779</v>
      </c>
      <c r="AI33" s="148">
        <v>235.988</v>
      </c>
      <c r="AJ33" s="194">
        <v>1025054.145</v>
      </c>
      <c r="AK33" s="112">
        <v>6853001.791</v>
      </c>
      <c r="AL33" s="147">
        <v>235.993</v>
      </c>
      <c r="AM33" s="242">
        <v>1025054.147</v>
      </c>
      <c r="AN33" s="234">
        <v>6853001.793</v>
      </c>
      <c r="AO33" s="68">
        <v>235.993</v>
      </c>
      <c r="AP33" s="194">
        <v>1025054.15</v>
      </c>
      <c r="AQ33" s="112">
        <v>6853001.794</v>
      </c>
      <c r="AR33" s="147">
        <v>235.99</v>
      </c>
      <c r="AS33" s="146">
        <v>1025054.148</v>
      </c>
      <c r="AT33" s="112">
        <v>6853001.798</v>
      </c>
      <c r="AU33" s="148">
        <v>235.994</v>
      </c>
      <c r="AV33" s="233">
        <v>1025054.148</v>
      </c>
      <c r="AW33" s="234">
        <v>6853001.793</v>
      </c>
      <c r="AX33" s="232">
        <v>235.992</v>
      </c>
      <c r="AY33" s="242">
        <v>1025054.145</v>
      </c>
      <c r="AZ33" s="234">
        <v>6853001.794</v>
      </c>
      <c r="BA33" s="68">
        <v>236.002</v>
      </c>
      <c r="BB33" s="242">
        <v>1025054.144</v>
      </c>
      <c r="BC33" s="234">
        <v>6853001.803</v>
      </c>
      <c r="BD33" s="68">
        <v>235.996</v>
      </c>
      <c r="BE33" s="146">
        <v>1025054.151</v>
      </c>
      <c r="BF33" s="112">
        <v>6853001.801</v>
      </c>
      <c r="BG33" s="148">
        <v>236</v>
      </c>
      <c r="BH33" s="194">
        <v>1025054.156</v>
      </c>
      <c r="BI33" s="112">
        <v>6853001.8</v>
      </c>
      <c r="BJ33" s="147">
        <v>235.998</v>
      </c>
      <c r="BK33" s="146">
        <v>1025054.155</v>
      </c>
      <c r="BL33" s="112">
        <v>6853001.801</v>
      </c>
      <c r="BM33" s="68">
        <v>236.004</v>
      </c>
      <c r="BN33" s="194">
        <v>1025054.157</v>
      </c>
      <c r="BO33" s="112">
        <v>6853001.807</v>
      </c>
      <c r="BP33" s="148">
        <v>236.007</v>
      </c>
      <c r="BQ33" s="146">
        <v>1025054.152</v>
      </c>
      <c r="BR33" s="112">
        <v>6853001.809</v>
      </c>
      <c r="BS33" s="147">
        <v>236.007</v>
      </c>
      <c r="BT33" s="146">
        <v>1025054.157</v>
      </c>
      <c r="BU33" s="112">
        <v>6853001.812</v>
      </c>
      <c r="BV33" s="148">
        <v>236.008</v>
      </c>
      <c r="BW33" s="194">
        <v>1025054.157</v>
      </c>
      <c r="BX33" s="112">
        <v>6853001.811</v>
      </c>
      <c r="BY33" s="147">
        <v>236.011</v>
      </c>
      <c r="BZ33" s="173">
        <v>1025054.154</v>
      </c>
      <c r="CA33" s="87">
        <v>6853001.815</v>
      </c>
      <c r="CB33" s="127">
        <v>236.015</v>
      </c>
      <c r="CC33" s="173">
        <v>1025054.154</v>
      </c>
      <c r="CD33" s="87">
        <v>6853001.821</v>
      </c>
      <c r="CE33" s="174">
        <v>236.017</v>
      </c>
      <c r="CF33" s="128">
        <v>1025054.151</v>
      </c>
      <c r="CG33" s="87">
        <v>6853001.815</v>
      </c>
      <c r="CH33" s="129">
        <v>236.019</v>
      </c>
      <c r="CI33" s="173">
        <v>1025054.153</v>
      </c>
      <c r="CJ33" s="87">
        <v>6853001.82</v>
      </c>
      <c r="CK33" s="88">
        <v>236.022</v>
      </c>
      <c r="CL33" s="489" t="s">
        <v>63</v>
      </c>
      <c r="CM33" s="490"/>
      <c r="CN33" s="505"/>
      <c r="CO33" s="146"/>
      <c r="CP33" s="112"/>
      <c r="CQ33" s="147"/>
      <c r="CR33" s="146"/>
      <c r="CS33" s="112"/>
      <c r="CT33" s="147"/>
      <c r="CU33" s="146"/>
      <c r="CV33" s="112"/>
      <c r="CW33" s="147"/>
      <c r="CX33" s="146"/>
      <c r="CY33" s="112"/>
      <c r="CZ33" s="147"/>
      <c r="DA33" s="146"/>
      <c r="DB33" s="112"/>
      <c r="DC33" s="147"/>
      <c r="DD33" s="146"/>
      <c r="DE33" s="112"/>
      <c r="DF33" s="147"/>
      <c r="DG33" s="146"/>
      <c r="DH33" s="112"/>
      <c r="DI33" s="148"/>
      <c r="DJ33" s="194"/>
      <c r="DK33" s="112"/>
      <c r="DL33" s="147"/>
      <c r="DM33" s="146"/>
      <c r="DN33" s="112"/>
      <c r="DO33" s="148"/>
      <c r="DP33" s="194"/>
      <c r="DQ33" s="112"/>
      <c r="DR33" s="147"/>
      <c r="DS33" s="146"/>
      <c r="DT33" s="112"/>
      <c r="DU33" s="148"/>
      <c r="DV33" s="249"/>
      <c r="DW33" s="87"/>
      <c r="DX33" s="88"/>
      <c r="DY33" s="173"/>
      <c r="DZ33" s="87"/>
      <c r="EA33" s="174"/>
      <c r="EB33" s="173"/>
      <c r="EC33" s="87"/>
      <c r="ED33" s="174"/>
      <c r="EE33" s="173"/>
      <c r="EF33" s="87"/>
      <c r="EG33" s="88"/>
      <c r="EH33" s="173"/>
      <c r="EI33" s="87"/>
      <c r="EJ33" s="174"/>
      <c r="EK33" s="173"/>
      <c r="EL33" s="87"/>
      <c r="EM33" s="88"/>
      <c r="EN33" s="173"/>
      <c r="EO33" s="87"/>
      <c r="EP33" s="174"/>
      <c r="EQ33" s="47">
        <f t="shared" si="0"/>
        <v>1015</v>
      </c>
      <c r="ER33" s="261">
        <f>SQRT((F33-C33)*(F33-C33)+(G33-D33)*(G33-D33))</f>
        <v>0.05412947435592599</v>
      </c>
      <c r="ES33" s="147">
        <f>H33-E33</f>
        <v>0.01700000000002433</v>
      </c>
      <c r="ET33" s="250"/>
      <c r="EU33" s="251"/>
      <c r="EV33" s="252"/>
      <c r="EW33" s="253"/>
      <c r="EX33" s="254"/>
      <c r="EY33" s="250"/>
      <c r="EZ33" s="253"/>
      <c r="FA33" s="251"/>
      <c r="FB33" s="252"/>
      <c r="FC33" s="253"/>
      <c r="FD33" s="251"/>
      <c r="FE33" s="47">
        <f t="shared" si="1"/>
        <v>1015</v>
      </c>
      <c r="FI33"/>
      <c r="FJ33"/>
      <c r="FK33"/>
      <c r="FL33" s="23"/>
      <c r="FM33" s="23"/>
      <c r="FN33" s="23"/>
    </row>
    <row r="34" spans="1:170" ht="12">
      <c r="A34" s="49" t="s">
        <v>90</v>
      </c>
      <c r="B34" s="241"/>
      <c r="C34" s="281">
        <f>CL34-CI33+C33</f>
        <v>1025052.7379999999</v>
      </c>
      <c r="D34" s="257">
        <f>CM34-CJ33+D33</f>
        <v>6853001.325</v>
      </c>
      <c r="E34" s="282">
        <f>CN34-CK33+E33</f>
        <v>235.947</v>
      </c>
      <c r="F34" s="270">
        <f>C34-C33+F33</f>
        <v>1025052.7909999999</v>
      </c>
      <c r="G34" s="258">
        <f>D34-D33+G33</f>
        <v>6853001.336</v>
      </c>
      <c r="H34" s="271">
        <f>E34-E33+H33</f>
        <v>235.96400000000003</v>
      </c>
      <c r="I34" s="194"/>
      <c r="J34" s="112"/>
      <c r="K34" s="147"/>
      <c r="L34" s="242"/>
      <c r="M34" s="234"/>
      <c r="N34" s="232"/>
      <c r="O34" s="146"/>
      <c r="P34" s="112"/>
      <c r="Q34" s="148"/>
      <c r="R34" s="146"/>
      <c r="S34" s="112"/>
      <c r="T34" s="148"/>
      <c r="U34" s="146"/>
      <c r="V34" s="112"/>
      <c r="W34" s="148"/>
      <c r="X34" s="242"/>
      <c r="Y34" s="234"/>
      <c r="Z34" s="147"/>
      <c r="AA34" s="242"/>
      <c r="AB34" s="234"/>
      <c r="AC34" s="232"/>
      <c r="AD34" s="146"/>
      <c r="AE34" s="112"/>
      <c r="AF34" s="147"/>
      <c r="AG34" s="146"/>
      <c r="AH34" s="112"/>
      <c r="AI34" s="148"/>
      <c r="AJ34" s="194"/>
      <c r="AK34" s="112"/>
      <c r="AL34" s="147"/>
      <c r="AM34" s="242"/>
      <c r="AN34" s="234"/>
      <c r="AO34" s="68"/>
      <c r="AP34" s="194"/>
      <c r="AQ34" s="112"/>
      <c r="AR34" s="147"/>
      <c r="AS34" s="146"/>
      <c r="AT34" s="112"/>
      <c r="AU34" s="148"/>
      <c r="AV34" s="233"/>
      <c r="AW34" s="234"/>
      <c r="AX34" s="232"/>
      <c r="AY34" s="242"/>
      <c r="AZ34" s="234"/>
      <c r="BA34" s="68"/>
      <c r="BB34" s="242"/>
      <c r="BC34" s="234"/>
      <c r="BD34" s="68"/>
      <c r="BE34" s="146"/>
      <c r="BF34" s="112"/>
      <c r="BG34" s="148"/>
      <c r="BH34" s="194"/>
      <c r="BI34" s="112"/>
      <c r="BJ34" s="147"/>
      <c r="BK34" s="146"/>
      <c r="BL34" s="112"/>
      <c r="BM34" s="68"/>
      <c r="BN34" s="194"/>
      <c r="BO34" s="112"/>
      <c r="BP34" s="148"/>
      <c r="BQ34" s="146"/>
      <c r="BR34" s="112"/>
      <c r="BS34" s="147"/>
      <c r="BT34" s="146"/>
      <c r="BU34" s="112"/>
      <c r="BV34" s="148"/>
      <c r="BW34" s="194"/>
      <c r="BX34" s="112"/>
      <c r="BY34" s="147"/>
      <c r="BZ34" s="173"/>
      <c r="CA34" s="87"/>
      <c r="CB34" s="127"/>
      <c r="CC34" s="173"/>
      <c r="CD34" s="87"/>
      <c r="CE34" s="174"/>
      <c r="CF34" s="128"/>
      <c r="CG34" s="87"/>
      <c r="CH34" s="129"/>
      <c r="CI34" s="173"/>
      <c r="CJ34" s="87"/>
      <c r="CK34" s="88"/>
      <c r="CL34" s="173">
        <v>1025052.798</v>
      </c>
      <c r="CM34" s="87">
        <v>6853001.382</v>
      </c>
      <c r="CN34" s="88">
        <v>236.013</v>
      </c>
      <c r="CO34" s="146">
        <v>1025052.799</v>
      </c>
      <c r="CP34" s="112">
        <v>6853001.385</v>
      </c>
      <c r="CQ34" s="147">
        <v>236.015</v>
      </c>
      <c r="CR34" s="173">
        <v>1025052.803</v>
      </c>
      <c r="CS34" s="87">
        <v>6853001.383</v>
      </c>
      <c r="CT34" s="88">
        <v>236.016</v>
      </c>
      <c r="CU34" s="173">
        <v>1025052.802</v>
      </c>
      <c r="CV34" s="87">
        <v>6853001.394</v>
      </c>
      <c r="CW34" s="88">
        <v>236.018</v>
      </c>
      <c r="CX34" s="173">
        <v>1025052.801</v>
      </c>
      <c r="CY34" s="87">
        <v>6853001.395</v>
      </c>
      <c r="CZ34" s="88">
        <v>236.024</v>
      </c>
      <c r="DA34" s="173">
        <v>1025052.804</v>
      </c>
      <c r="DB34" s="87">
        <v>6853001.389</v>
      </c>
      <c r="DC34" s="88">
        <v>236.022</v>
      </c>
      <c r="DD34" s="173">
        <v>1025052.805</v>
      </c>
      <c r="DE34" s="87">
        <v>6853001.391</v>
      </c>
      <c r="DF34" s="88">
        <v>236.029</v>
      </c>
      <c r="DG34" s="173">
        <v>1025052.804</v>
      </c>
      <c r="DH34" s="87">
        <v>6853001.392</v>
      </c>
      <c r="DI34" s="174">
        <v>236.031</v>
      </c>
      <c r="DJ34" s="249">
        <v>1025052.809</v>
      </c>
      <c r="DK34" s="87">
        <v>6853001.401</v>
      </c>
      <c r="DL34" s="88">
        <v>236.032</v>
      </c>
      <c r="DM34" s="173">
        <v>1025052.806</v>
      </c>
      <c r="DN34" s="87">
        <v>6853001.402</v>
      </c>
      <c r="DO34" s="174">
        <v>236.037</v>
      </c>
      <c r="DP34" s="249">
        <v>1025052.807</v>
      </c>
      <c r="DQ34" s="87">
        <v>6853001.402</v>
      </c>
      <c r="DR34" s="88">
        <v>236.037</v>
      </c>
      <c r="DS34" s="173">
        <v>1025052.807</v>
      </c>
      <c r="DT34" s="87">
        <v>6853001.41</v>
      </c>
      <c r="DU34" s="174">
        <v>236.039</v>
      </c>
      <c r="DV34" s="249">
        <v>1025052.813</v>
      </c>
      <c r="DW34" s="87">
        <v>6853001.398</v>
      </c>
      <c r="DX34" s="88">
        <v>236.042</v>
      </c>
      <c r="DY34" s="173">
        <v>1025052.805</v>
      </c>
      <c r="DZ34" s="87">
        <v>6853001.404</v>
      </c>
      <c r="EA34" s="174">
        <v>236.042</v>
      </c>
      <c r="EB34" s="173">
        <v>1025052.801</v>
      </c>
      <c r="EC34" s="87">
        <v>6853001.408</v>
      </c>
      <c r="ED34" s="174">
        <v>236.041</v>
      </c>
      <c r="EE34" s="173">
        <v>1025052.807</v>
      </c>
      <c r="EF34" s="87">
        <v>6853001.411</v>
      </c>
      <c r="EG34" s="88">
        <v>236.05</v>
      </c>
      <c r="EH34" s="222">
        <v>1025052.804</v>
      </c>
      <c r="EI34" s="226">
        <v>6853001.414</v>
      </c>
      <c r="EJ34" s="442">
        <v>236.051</v>
      </c>
      <c r="EK34" s="173">
        <v>1025052.8</v>
      </c>
      <c r="EL34" s="87">
        <v>6853001.433</v>
      </c>
      <c r="EM34" s="88">
        <v>236.051</v>
      </c>
      <c r="EN34" s="89">
        <v>1025052.795</v>
      </c>
      <c r="EO34" s="90">
        <v>6853001.423</v>
      </c>
      <c r="EP34" s="91">
        <v>236.053</v>
      </c>
      <c r="EQ34" s="36" t="str">
        <f t="shared" si="0"/>
        <v>1015a</v>
      </c>
      <c r="ER34" s="252"/>
      <c r="ES34" s="147"/>
      <c r="ET34" s="250">
        <f>SQRT((EK34-EN34)*(EK34-EN34)+(EO34-EL34)*(EO34-EL34))</f>
        <v>0.011180339689661393</v>
      </c>
      <c r="EU34" s="251">
        <f>EP34-EM34</f>
        <v>0.0020000000000095497</v>
      </c>
      <c r="EV34" s="252">
        <f>SQRT((EN34-$F34)*(EN34-$F34)+(EO34-$G34)*(EO34-$G34))</f>
        <v>0.08709190577820397</v>
      </c>
      <c r="EW34" s="253">
        <f>EP34-$H34</f>
        <v>0.08899999999997021</v>
      </c>
      <c r="EX34" s="254">
        <f>IF($F34=EN34,IF($G34&lt;EO34,0,200),IF($G34=EO34,IF($F34&lt;EN34,100,300),IF((EO34-$G34)&lt;0,(200/PI()*ATAN((EN34-$F34)/(EO34-$G34))+200),IF((EN34-$F34)&gt;0,(200/PI()*ATAN((EN34-$F34)/(EO34-$G34))),(200/PI()*ATAN((EN34-$F34)/(EO34-$G34))+400)))))</f>
        <v>2.924927761183117</v>
      </c>
      <c r="EY34" s="250">
        <f>SQRT((EN34-$C34)*(EN34-$C34)+(EO34-$D34)*(EO34-$D34))</f>
        <v>0.11337107242122453</v>
      </c>
      <c r="EZ34" s="253">
        <f>EP34-$E34</f>
        <v>0.10599999999999454</v>
      </c>
      <c r="FA34" s="251">
        <f>IF((EO34-$D34)&lt;0,(200/PI()*ATAN((EN34-$C34)/(EO34-$D34))+200),IF((EN34-$C34)&gt;0,(200/PI()*ATAN((EN34-$C34)/(EO34-$D34))),(200/PI()*ATAN((EN34-$C34)/(EO34-$D34))+400)))</f>
        <v>33.53742295823543</v>
      </c>
      <c r="FB34" s="252">
        <f>SQRT((EN34-DS34)*(EN34-DS34)+(EO34-DT34)*(EO34-DT34))</f>
        <v>0.01769180620183171</v>
      </c>
      <c r="FC34" s="253">
        <f>EP34-DU34</f>
        <v>0.014000000000010004</v>
      </c>
      <c r="FD34" s="251">
        <f>IF(DS34=EN34,IF(DT34&lt;EO34,0,200),IF(DT34=EO34,IF(DS34&lt;EN34,100,300),IF((EO34-DT34)&lt;0,(200/PI()*ATAN((EN34-DS34)/(EO34-DT34))+200),IF((EN34-DS34)&gt;0,(200/PI()*ATAN((EN34-DS34)/(EO34-DT34))),(200/PI()*ATAN((EN34-DS34)/(EO34-DT34))+400)))))</f>
        <v>352.5451229562618</v>
      </c>
      <c r="FE34" s="36" t="str">
        <f t="shared" si="1"/>
        <v>1015a</v>
      </c>
      <c r="FI34"/>
      <c r="FJ34"/>
      <c r="FK34"/>
      <c r="FL34" s="23"/>
      <c r="FM34" s="23"/>
      <c r="FN34" s="23"/>
    </row>
    <row r="35" spans="1:170" ht="12">
      <c r="A35" s="50">
        <v>1016</v>
      </c>
      <c r="B35" s="241">
        <v>46</v>
      </c>
      <c r="C35" s="146">
        <v>1025018.233</v>
      </c>
      <c r="D35" s="112">
        <v>6853016.207</v>
      </c>
      <c r="E35" s="148">
        <v>230.168</v>
      </c>
      <c r="F35" s="146">
        <v>1025018.3</v>
      </c>
      <c r="G35" s="112">
        <v>6853016.278</v>
      </c>
      <c r="H35" s="148">
        <v>230.222</v>
      </c>
      <c r="I35" s="194">
        <v>1025018.299</v>
      </c>
      <c r="J35" s="112">
        <v>6853016.276</v>
      </c>
      <c r="K35" s="147">
        <v>230.222</v>
      </c>
      <c r="L35" s="242">
        <v>1025018.301</v>
      </c>
      <c r="M35" s="234">
        <v>6853016.278</v>
      </c>
      <c r="N35" s="232">
        <v>230.227</v>
      </c>
      <c r="O35" s="146">
        <v>1025018.2999</v>
      </c>
      <c r="P35" s="112">
        <v>6853016.2885</v>
      </c>
      <c r="Q35" s="148">
        <v>230.2329</v>
      </c>
      <c r="R35" s="146">
        <v>1025018.3072</v>
      </c>
      <c r="S35" s="112">
        <v>6853016.2965</v>
      </c>
      <c r="T35" s="148">
        <v>230.2406</v>
      </c>
      <c r="U35" s="146">
        <v>1025018.308</v>
      </c>
      <c r="V35" s="112">
        <v>6853016.301</v>
      </c>
      <c r="W35" s="148">
        <v>230.245</v>
      </c>
      <c r="X35" s="242">
        <v>1025018.3136</v>
      </c>
      <c r="Y35" s="234">
        <v>6853016.3059</v>
      </c>
      <c r="Z35" s="147">
        <v>230.2523</v>
      </c>
      <c r="AA35" s="242">
        <v>1025018.307</v>
      </c>
      <c r="AB35" s="234">
        <v>6853016.325</v>
      </c>
      <c r="AC35" s="232">
        <v>230.261</v>
      </c>
      <c r="AD35" s="146">
        <v>1025018.311</v>
      </c>
      <c r="AE35" s="112">
        <v>6853016.32</v>
      </c>
      <c r="AF35" s="147">
        <v>230.25</v>
      </c>
      <c r="AG35" s="146">
        <v>1025018.318</v>
      </c>
      <c r="AH35" s="112">
        <v>6853016.317</v>
      </c>
      <c r="AI35" s="148">
        <v>230.252</v>
      </c>
      <c r="AJ35" s="194">
        <v>1025018.315</v>
      </c>
      <c r="AK35" s="112">
        <v>6853016.329</v>
      </c>
      <c r="AL35" s="147">
        <v>230.263</v>
      </c>
      <c r="AM35" s="242">
        <v>1025018.31</v>
      </c>
      <c r="AN35" s="234">
        <v>6853016.332</v>
      </c>
      <c r="AO35" s="68">
        <v>230.267</v>
      </c>
      <c r="AP35" s="194">
        <v>1025018.316</v>
      </c>
      <c r="AQ35" s="112">
        <v>6853016.343</v>
      </c>
      <c r="AR35" s="147">
        <v>230.268</v>
      </c>
      <c r="AS35" s="146">
        <v>1025018.316</v>
      </c>
      <c r="AT35" s="112">
        <v>6853016.346</v>
      </c>
      <c r="AU35" s="148">
        <v>230.275</v>
      </c>
      <c r="AV35" s="233">
        <v>1025018.313</v>
      </c>
      <c r="AW35" s="234">
        <v>6853016.346</v>
      </c>
      <c r="AX35" s="232">
        <v>230.275</v>
      </c>
      <c r="AY35" s="242">
        <v>1025018.32</v>
      </c>
      <c r="AZ35" s="234">
        <v>6853016.36</v>
      </c>
      <c r="BA35" s="68">
        <v>230.283</v>
      </c>
      <c r="BB35" s="242">
        <v>1025018.319</v>
      </c>
      <c r="BC35" s="234">
        <v>6853016.365</v>
      </c>
      <c r="BD35" s="68">
        <v>230.277</v>
      </c>
      <c r="BE35" s="146">
        <v>1025018.316</v>
      </c>
      <c r="BF35" s="112">
        <v>6853016.367</v>
      </c>
      <c r="BG35" s="148">
        <v>230.288</v>
      </c>
      <c r="BH35" s="194">
        <v>1025018.321</v>
      </c>
      <c r="BI35" s="112">
        <v>6853016.373</v>
      </c>
      <c r="BJ35" s="147">
        <v>230.291</v>
      </c>
      <c r="BK35" s="146">
        <v>1025018.32</v>
      </c>
      <c r="BL35" s="112">
        <v>6853016.371</v>
      </c>
      <c r="BM35" s="68">
        <v>230.295</v>
      </c>
      <c r="BN35" s="194">
        <v>1025018.33</v>
      </c>
      <c r="BO35" s="112">
        <v>6853016.383</v>
      </c>
      <c r="BP35" s="148">
        <v>230.293</v>
      </c>
      <c r="BQ35" s="146">
        <v>1025018.322</v>
      </c>
      <c r="BR35" s="112">
        <v>6853016.388</v>
      </c>
      <c r="BS35" s="147">
        <v>230.286</v>
      </c>
      <c r="BT35" s="146">
        <v>1025018.328</v>
      </c>
      <c r="BU35" s="112">
        <v>6853016.391</v>
      </c>
      <c r="BV35" s="148">
        <v>230.289</v>
      </c>
      <c r="BW35" s="194">
        <v>1025018.325</v>
      </c>
      <c r="BX35" s="112">
        <v>6853016.396</v>
      </c>
      <c r="BY35" s="147">
        <v>230.299</v>
      </c>
      <c r="BZ35" s="173">
        <v>1025018.323</v>
      </c>
      <c r="CA35" s="87">
        <v>6853016.4</v>
      </c>
      <c r="CB35" s="127">
        <v>230.306</v>
      </c>
      <c r="CC35" s="173">
        <v>1025018.316</v>
      </c>
      <c r="CD35" s="87">
        <v>6853016.408</v>
      </c>
      <c r="CE35" s="174">
        <v>230.311</v>
      </c>
      <c r="CF35" s="128">
        <v>1025018.32</v>
      </c>
      <c r="CG35" s="87">
        <v>6853016.41</v>
      </c>
      <c r="CH35" s="129">
        <v>230.31</v>
      </c>
      <c r="CI35" s="173">
        <v>1025018.322</v>
      </c>
      <c r="CJ35" s="87">
        <v>6853016.416</v>
      </c>
      <c r="CK35" s="88">
        <v>230.297</v>
      </c>
      <c r="CL35" s="173">
        <v>1025018.324</v>
      </c>
      <c r="CM35" s="87">
        <v>6853016.426</v>
      </c>
      <c r="CN35" s="88">
        <v>230.295</v>
      </c>
      <c r="CO35" s="173">
        <v>1025018.324</v>
      </c>
      <c r="CP35" s="87">
        <v>6853016.424</v>
      </c>
      <c r="CQ35" s="88">
        <v>230.299</v>
      </c>
      <c r="CR35" s="173">
        <v>1025018.326</v>
      </c>
      <c r="CS35" s="87">
        <v>6853016.427</v>
      </c>
      <c r="CT35" s="88">
        <v>230.308</v>
      </c>
      <c r="CU35" s="173"/>
      <c r="CV35" s="87"/>
      <c r="CW35" s="88"/>
      <c r="CX35" s="173"/>
      <c r="CY35" s="87"/>
      <c r="CZ35" s="88"/>
      <c r="DA35" s="173"/>
      <c r="DB35" s="87"/>
      <c r="DC35" s="88"/>
      <c r="DD35" s="173"/>
      <c r="DE35" s="87"/>
      <c r="DF35" s="88"/>
      <c r="DG35" s="173"/>
      <c r="DH35" s="87"/>
      <c r="DI35" s="174"/>
      <c r="DJ35" s="249"/>
      <c r="DK35" s="87"/>
      <c r="DL35" s="88"/>
      <c r="DM35" s="173"/>
      <c r="DN35" s="87"/>
      <c r="DO35" s="174"/>
      <c r="DP35" s="249"/>
      <c r="DQ35" s="87"/>
      <c r="DR35" s="88"/>
      <c r="DS35" s="173"/>
      <c r="DT35" s="87"/>
      <c r="DU35" s="174"/>
      <c r="DV35" s="249"/>
      <c r="DW35" s="87"/>
      <c r="DX35" s="88"/>
      <c r="DY35" s="173"/>
      <c r="DZ35" s="87"/>
      <c r="EA35" s="174"/>
      <c r="EB35" s="173"/>
      <c r="EC35" s="87"/>
      <c r="ED35" s="174"/>
      <c r="EE35" s="173"/>
      <c r="EF35" s="87"/>
      <c r="EG35" s="88"/>
      <c r="EH35" s="173"/>
      <c r="EI35" s="87"/>
      <c r="EJ35" s="174"/>
      <c r="EK35" s="173"/>
      <c r="EL35" s="87"/>
      <c r="EM35" s="88"/>
      <c r="EN35" s="173"/>
      <c r="EO35" s="87"/>
      <c r="EP35" s="174"/>
      <c r="EQ35" s="47">
        <f t="shared" si="0"/>
        <v>1016</v>
      </c>
      <c r="ER35" s="261">
        <f>SQRT((F35-C35)*(F35-C35)+(G35-D35)*(G35-D35))</f>
        <v>0.09762171858038861</v>
      </c>
      <c r="ES35" s="262">
        <f>H35-E35</f>
        <v>0.054000000000002046</v>
      </c>
      <c r="ET35" s="250"/>
      <c r="EU35" s="251"/>
      <c r="EV35" s="252"/>
      <c r="EW35" s="253"/>
      <c r="EX35" s="254"/>
      <c r="EY35" s="250"/>
      <c r="EZ35" s="253"/>
      <c r="FA35" s="251"/>
      <c r="FB35" s="252"/>
      <c r="FC35" s="253"/>
      <c r="FD35" s="251"/>
      <c r="FE35" s="47">
        <f t="shared" si="1"/>
        <v>1016</v>
      </c>
      <c r="FI35"/>
      <c r="FJ35"/>
      <c r="FK35"/>
      <c r="FL35" s="23"/>
      <c r="FM35" s="23"/>
      <c r="FN35" s="23"/>
    </row>
    <row r="36" spans="1:170" ht="12">
      <c r="A36" s="49" t="s">
        <v>107</v>
      </c>
      <c r="B36" s="241"/>
      <c r="C36" s="281">
        <f>CR36-CR35+C35</f>
        <v>1025018.158</v>
      </c>
      <c r="D36" s="257">
        <f>CS36-CS35+D35</f>
        <v>6853015.946</v>
      </c>
      <c r="E36" s="282">
        <f>CT36-CT35+E35</f>
        <v>230.20000000000002</v>
      </c>
      <c r="F36" s="270">
        <f>C36-C35+F35</f>
        <v>1025018.2250000001</v>
      </c>
      <c r="G36" s="258">
        <f>D36-D35+G35</f>
        <v>6853016.017</v>
      </c>
      <c r="H36" s="271">
        <f>E36-E35+H35</f>
        <v>230.25400000000002</v>
      </c>
      <c r="I36" s="194"/>
      <c r="J36" s="112"/>
      <c r="K36" s="147"/>
      <c r="L36" s="242"/>
      <c r="M36" s="234"/>
      <c r="N36" s="232"/>
      <c r="O36" s="146"/>
      <c r="P36" s="112"/>
      <c r="Q36" s="148"/>
      <c r="R36" s="146"/>
      <c r="S36" s="112"/>
      <c r="T36" s="148"/>
      <c r="U36" s="146"/>
      <c r="V36" s="112"/>
      <c r="W36" s="148"/>
      <c r="X36" s="242"/>
      <c r="Y36" s="234"/>
      <c r="Z36" s="147"/>
      <c r="AA36" s="242"/>
      <c r="AB36" s="234"/>
      <c r="AC36" s="232"/>
      <c r="AD36" s="146"/>
      <c r="AE36" s="112"/>
      <c r="AF36" s="147"/>
      <c r="AG36" s="146"/>
      <c r="AH36" s="112"/>
      <c r="AI36" s="148"/>
      <c r="AJ36" s="194"/>
      <c r="AK36" s="112"/>
      <c r="AL36" s="147"/>
      <c r="AM36" s="242"/>
      <c r="AN36" s="234"/>
      <c r="AO36" s="68"/>
      <c r="AP36" s="194"/>
      <c r="AQ36" s="112"/>
      <c r="AR36" s="147"/>
      <c r="AS36" s="146"/>
      <c r="AT36" s="112"/>
      <c r="AU36" s="148"/>
      <c r="AV36" s="233"/>
      <c r="AW36" s="234"/>
      <c r="AX36" s="232"/>
      <c r="AY36" s="242"/>
      <c r="AZ36" s="234"/>
      <c r="BA36" s="68"/>
      <c r="BB36" s="242"/>
      <c r="BC36" s="234"/>
      <c r="BD36" s="68"/>
      <c r="BE36" s="146"/>
      <c r="BF36" s="112"/>
      <c r="BG36" s="148"/>
      <c r="BH36" s="194"/>
      <c r="BI36" s="112"/>
      <c r="BJ36" s="147"/>
      <c r="BK36" s="146"/>
      <c r="BL36" s="112"/>
      <c r="BM36" s="68"/>
      <c r="BN36" s="194"/>
      <c r="BO36" s="112"/>
      <c r="BP36" s="148"/>
      <c r="BQ36" s="146"/>
      <c r="BR36" s="112"/>
      <c r="BS36" s="147"/>
      <c r="BT36" s="146"/>
      <c r="BU36" s="112"/>
      <c r="BV36" s="148"/>
      <c r="BW36" s="194"/>
      <c r="BX36" s="112"/>
      <c r="BY36" s="147"/>
      <c r="BZ36" s="173"/>
      <c r="CA36" s="87"/>
      <c r="CB36" s="127"/>
      <c r="CC36" s="173"/>
      <c r="CD36" s="87"/>
      <c r="CE36" s="174"/>
      <c r="CF36" s="128"/>
      <c r="CG36" s="87"/>
      <c r="CH36" s="129"/>
      <c r="CI36" s="173"/>
      <c r="CJ36" s="87"/>
      <c r="CK36" s="88"/>
      <c r="CL36" s="173"/>
      <c r="CM36" s="87"/>
      <c r="CN36" s="88"/>
      <c r="CO36" s="173"/>
      <c r="CP36" s="87"/>
      <c r="CQ36" s="88"/>
      <c r="CR36" s="125">
        <v>1025018.251</v>
      </c>
      <c r="CS36" s="126">
        <v>6853016.166</v>
      </c>
      <c r="CT36" s="283">
        <v>230.34</v>
      </c>
      <c r="CU36" s="173">
        <v>1025018.249</v>
      </c>
      <c r="CV36" s="87">
        <v>6853016.18</v>
      </c>
      <c r="CW36" s="88">
        <v>230.343</v>
      </c>
      <c r="CX36" s="173">
        <v>1025018.248</v>
      </c>
      <c r="CY36" s="87">
        <v>6853016.184</v>
      </c>
      <c r="CZ36" s="88">
        <v>230.353</v>
      </c>
      <c r="DA36" s="173">
        <v>1025018.253</v>
      </c>
      <c r="DB36" s="87">
        <v>6853016.186</v>
      </c>
      <c r="DC36" s="88">
        <v>230.338</v>
      </c>
      <c r="DD36" s="173">
        <v>1025018.256</v>
      </c>
      <c r="DE36" s="87">
        <v>6853016.186</v>
      </c>
      <c r="DF36" s="88">
        <v>230.347</v>
      </c>
      <c r="DG36" s="173">
        <v>1025018.247</v>
      </c>
      <c r="DH36" s="87">
        <v>6853016.187</v>
      </c>
      <c r="DI36" s="174">
        <v>230.355</v>
      </c>
      <c r="DJ36" s="249">
        <v>1025018.25</v>
      </c>
      <c r="DK36" s="87">
        <v>6853016.189</v>
      </c>
      <c r="DL36" s="88">
        <v>230.357</v>
      </c>
      <c r="DM36" s="125">
        <v>1025018.254</v>
      </c>
      <c r="DN36" s="126">
        <v>6853016.205</v>
      </c>
      <c r="DO36" s="127">
        <v>230.364</v>
      </c>
      <c r="DP36" s="249">
        <v>1025018.26</v>
      </c>
      <c r="DQ36" s="87">
        <v>6853016.205</v>
      </c>
      <c r="DR36" s="88">
        <v>230.358</v>
      </c>
      <c r="DS36" s="173">
        <v>1025018.256</v>
      </c>
      <c r="DT36" s="87">
        <v>6853016.186</v>
      </c>
      <c r="DU36" s="174">
        <v>230.347</v>
      </c>
      <c r="DV36" s="249">
        <v>1025018.261</v>
      </c>
      <c r="DW36" s="87">
        <v>6853016.205</v>
      </c>
      <c r="DX36" s="88">
        <v>230.356</v>
      </c>
      <c r="DY36" s="173">
        <v>1025018.253</v>
      </c>
      <c r="DZ36" s="87">
        <v>6853016.217</v>
      </c>
      <c r="EA36" s="174">
        <v>230.356</v>
      </c>
      <c r="EB36" s="489" t="s">
        <v>128</v>
      </c>
      <c r="EC36" s="490"/>
      <c r="ED36" s="491"/>
      <c r="EE36" s="173">
        <v>1025018.254</v>
      </c>
      <c r="EF36" s="87">
        <v>6853016.218</v>
      </c>
      <c r="EG36" s="88">
        <v>230.373</v>
      </c>
      <c r="EH36" s="222">
        <v>1025018.252</v>
      </c>
      <c r="EI36" s="226">
        <v>6853016.221</v>
      </c>
      <c r="EJ36" s="442">
        <v>230.373</v>
      </c>
      <c r="EK36" s="443">
        <v>1025018.252</v>
      </c>
      <c r="EL36" s="441">
        <v>6853016.23</v>
      </c>
      <c r="EM36" s="593">
        <v>230.373</v>
      </c>
      <c r="EN36" s="596">
        <v>1025018.243</v>
      </c>
      <c r="EO36" s="597">
        <v>6853016.234</v>
      </c>
      <c r="EP36" s="598">
        <v>230.374</v>
      </c>
      <c r="EQ36" s="36" t="s">
        <v>107</v>
      </c>
      <c r="ER36" s="194"/>
      <c r="ES36" s="147"/>
      <c r="ET36" s="250">
        <f>SQRT((EK36-EN36)*(EK36-EN36)+(EO36-EL36)*(EO36-EL36))</f>
        <v>0.009848857654942129</v>
      </c>
      <c r="EU36" s="251">
        <f>EP36-EM36</f>
        <v>0.0010000000000047748</v>
      </c>
      <c r="EV36" s="252">
        <f>SQRT((EN36-$F36)*(EN36-$F36)+(EO36-$G36)*(EO36-$G36))</f>
        <v>0.21774526418467977</v>
      </c>
      <c r="EW36" s="253">
        <f>EP36-$H36</f>
        <v>0.11999999999997613</v>
      </c>
      <c r="EX36" s="254">
        <f>IF($F36=EN36,IF($G36&lt;EO36,0,200),IF($G36=EO36,IF($F36&lt;EN36,100,300),IF((EO36-$G36)&lt;0,(200/PI()*ATAN((EN36-$F36)/(EO36-$G36))+200),IF((EN36-$F36)&gt;0,(200/PI()*ATAN((EN36-$F36)/(EO36-$G36))),(200/PI()*ATAN((EN36-$F36)/(EO36-$G36))+400)))))</f>
        <v>5.268655256225886</v>
      </c>
      <c r="EY36" s="250">
        <f>SQRT((EN36-$C36)*(EN36-$C36)+(EO36-$D36)*(EO36-$D36))</f>
        <v>0.3002815342745823</v>
      </c>
      <c r="EZ36" s="253">
        <f>EP36-$E36</f>
        <v>0.17399999999997817</v>
      </c>
      <c r="FA36" s="251">
        <f>IF((EO36-$D36)&lt;0,(200/PI()*ATAN((EN36-$C36)/(EO36-$D36))+200),IF((EN36-$C36)&gt;0,(200/PI()*ATAN((EN36-$C36)/(EO36-$D36))),(200/PI()*ATAN((EN36-$C36)/(EO36-$D36))+400)))</f>
        <v>18.270421804146913</v>
      </c>
      <c r="FB36" s="252">
        <f>SQRT((EN36-DS36)*(EN36-DS36)+(EO36-DT36)*(EO36-DT36))</f>
        <v>0.04972926744860081</v>
      </c>
      <c r="FC36" s="253">
        <f>EP36-DU36</f>
        <v>0.026999999999986812</v>
      </c>
      <c r="FD36" s="251">
        <f>IF(DS36=EN36,IF(DT36&lt;EO36,0,200),IF(DT36=EO36,IF(DS36&lt;EN36,100,300),IF((EO36-DT36)&lt;0,(200/PI()*ATAN((EN36-DS36)/(EO36-DT36))+200),IF((EN36-DS36)&gt;0,(200/PI()*ATAN((EN36-DS36)/(EO36-DT36))),(200/PI()*ATAN((EN36-DS36)/(EO36-DT36))+400)))))</f>
        <v>383.16214670666324</v>
      </c>
      <c r="FE36" s="36" t="s">
        <v>107</v>
      </c>
      <c r="FI36"/>
      <c r="FJ36"/>
      <c r="FK36"/>
      <c r="FL36" s="23"/>
      <c r="FM36" s="23"/>
      <c r="FN36" s="23"/>
    </row>
    <row r="37" spans="1:170" ht="12">
      <c r="A37" s="49">
        <v>1017</v>
      </c>
      <c r="B37" s="241"/>
      <c r="C37" s="146"/>
      <c r="D37" s="112"/>
      <c r="E37" s="148"/>
      <c r="F37" s="146">
        <v>1025092.741</v>
      </c>
      <c r="G37" s="112">
        <v>6853023.029</v>
      </c>
      <c r="H37" s="148">
        <v>236.486</v>
      </c>
      <c r="I37" s="194">
        <v>1025092.745</v>
      </c>
      <c r="J37" s="112">
        <v>6853023.027</v>
      </c>
      <c r="K37" s="147">
        <v>236.484</v>
      </c>
      <c r="L37" s="242">
        <v>1025092.742</v>
      </c>
      <c r="M37" s="234">
        <v>6853023.025</v>
      </c>
      <c r="N37" s="232">
        <v>236.485</v>
      </c>
      <c r="O37" s="146">
        <v>1025092.7388</v>
      </c>
      <c r="P37" s="112">
        <v>6853023.0273</v>
      </c>
      <c r="Q37" s="148">
        <v>236.4855</v>
      </c>
      <c r="R37" s="146">
        <v>1025092.7438</v>
      </c>
      <c r="S37" s="112">
        <v>6853023.0286</v>
      </c>
      <c r="T37" s="148">
        <v>236.4849</v>
      </c>
      <c r="U37" s="146">
        <v>1025092.745</v>
      </c>
      <c r="V37" s="112">
        <v>6853023.029</v>
      </c>
      <c r="W37" s="148">
        <v>236.485</v>
      </c>
      <c r="X37" s="242">
        <v>1025092.7452</v>
      </c>
      <c r="Y37" s="234">
        <v>6853023.03</v>
      </c>
      <c r="Z37" s="147">
        <v>236.487</v>
      </c>
      <c r="AA37" s="242">
        <v>1025092.739</v>
      </c>
      <c r="AB37" s="234">
        <v>6853023.031</v>
      </c>
      <c r="AC37" s="232">
        <v>236.491</v>
      </c>
      <c r="AD37" s="146">
        <v>1025092.746</v>
      </c>
      <c r="AE37" s="112">
        <v>6853023.022</v>
      </c>
      <c r="AF37" s="147">
        <v>236.488</v>
      </c>
      <c r="AG37" s="146">
        <v>1025092.743</v>
      </c>
      <c r="AH37" s="112">
        <v>6853023.023</v>
      </c>
      <c r="AI37" s="148">
        <v>236.488</v>
      </c>
      <c r="AJ37" s="194">
        <v>1025092.743</v>
      </c>
      <c r="AK37" s="112">
        <v>6853023.033</v>
      </c>
      <c r="AL37" s="147">
        <v>236.488</v>
      </c>
      <c r="AM37" s="242">
        <v>1025092.742</v>
      </c>
      <c r="AN37" s="234">
        <v>6853023.032</v>
      </c>
      <c r="AO37" s="68">
        <v>236.49</v>
      </c>
      <c r="AP37" s="194">
        <v>1025092.743</v>
      </c>
      <c r="AQ37" s="112">
        <v>6853023.034</v>
      </c>
      <c r="AR37" s="147">
        <v>236.484</v>
      </c>
      <c r="AS37" s="146">
        <v>1025092.746</v>
      </c>
      <c r="AT37" s="112">
        <v>6853023.033</v>
      </c>
      <c r="AU37" s="148">
        <v>236.486</v>
      </c>
      <c r="AV37" s="233">
        <v>1025092.745</v>
      </c>
      <c r="AW37" s="234">
        <v>6853023.032</v>
      </c>
      <c r="AX37" s="232">
        <v>236.483</v>
      </c>
      <c r="AY37" s="242">
        <v>1025092.744</v>
      </c>
      <c r="AZ37" s="234">
        <v>6853023.03</v>
      </c>
      <c r="BA37" s="68">
        <v>236.491</v>
      </c>
      <c r="BB37" s="242">
        <v>1025092.742</v>
      </c>
      <c r="BC37" s="234">
        <v>6853023.037</v>
      </c>
      <c r="BD37" s="68">
        <v>236.488</v>
      </c>
      <c r="BE37" s="146">
        <v>1025092.746</v>
      </c>
      <c r="BF37" s="112">
        <v>6853023.035</v>
      </c>
      <c r="BG37" s="148">
        <v>236.484</v>
      </c>
      <c r="BH37" s="194">
        <v>1025092.751</v>
      </c>
      <c r="BI37" s="112">
        <v>6853023.033</v>
      </c>
      <c r="BJ37" s="147">
        <v>236.489</v>
      </c>
      <c r="BK37" s="146">
        <v>1025092.75</v>
      </c>
      <c r="BL37" s="112">
        <v>6853023.031</v>
      </c>
      <c r="BM37" s="68">
        <v>236.489</v>
      </c>
      <c r="BN37" s="194">
        <v>1025092.754</v>
      </c>
      <c r="BO37" s="112">
        <v>6853023.033</v>
      </c>
      <c r="BP37" s="148">
        <v>236.49</v>
      </c>
      <c r="BQ37" s="146">
        <v>1025092.75</v>
      </c>
      <c r="BR37" s="112">
        <v>6853023.038</v>
      </c>
      <c r="BS37" s="147">
        <v>236.486</v>
      </c>
      <c r="BT37" s="146">
        <v>1025092.752</v>
      </c>
      <c r="BU37" s="112">
        <v>6853023.037</v>
      </c>
      <c r="BV37" s="148">
        <v>236.486</v>
      </c>
      <c r="BW37" s="194">
        <v>1025092.753</v>
      </c>
      <c r="BX37" s="112">
        <v>6853023.035</v>
      </c>
      <c r="BY37" s="147">
        <v>236.488</v>
      </c>
      <c r="BZ37" s="173">
        <v>1025092.751</v>
      </c>
      <c r="CA37" s="87">
        <v>6853023.038</v>
      </c>
      <c r="CB37" s="127">
        <v>236.488</v>
      </c>
      <c r="CC37" s="173">
        <v>1025092.752</v>
      </c>
      <c r="CD37" s="87">
        <v>6853023.045</v>
      </c>
      <c r="CE37" s="174">
        <v>236.49</v>
      </c>
      <c r="CF37" s="128">
        <v>1025092.749</v>
      </c>
      <c r="CG37" s="87">
        <v>6853023.037</v>
      </c>
      <c r="CH37" s="129">
        <v>236.488</v>
      </c>
      <c r="CI37" s="173">
        <v>1025092.75</v>
      </c>
      <c r="CJ37" s="87">
        <v>6853023.04</v>
      </c>
      <c r="CK37" s="88">
        <v>236.488</v>
      </c>
      <c r="CL37" s="173">
        <v>1025092.752</v>
      </c>
      <c r="CM37" s="87">
        <v>6853023.036</v>
      </c>
      <c r="CN37" s="88">
        <v>236.49</v>
      </c>
      <c r="CO37" s="173">
        <v>1025092.749</v>
      </c>
      <c r="CP37" s="87">
        <v>6853023.044</v>
      </c>
      <c r="CQ37" s="88">
        <v>236.492</v>
      </c>
      <c r="CR37" s="173">
        <v>1025092.755</v>
      </c>
      <c r="CS37" s="87">
        <v>6853023.039</v>
      </c>
      <c r="CT37" s="88">
        <v>236.488</v>
      </c>
      <c r="CU37" s="173">
        <v>1025092.753</v>
      </c>
      <c r="CV37" s="87">
        <v>6853023.047</v>
      </c>
      <c r="CW37" s="88">
        <v>236.487</v>
      </c>
      <c r="CX37" s="173">
        <v>1025092.753</v>
      </c>
      <c r="CY37" s="87">
        <v>6853023.047</v>
      </c>
      <c r="CZ37" s="88">
        <v>236.489</v>
      </c>
      <c r="DA37" s="173">
        <v>1025092.757</v>
      </c>
      <c r="DB37" s="87">
        <v>6853023.042</v>
      </c>
      <c r="DC37" s="88">
        <v>236.489</v>
      </c>
      <c r="DD37" s="173">
        <v>1025092.758</v>
      </c>
      <c r="DE37" s="87">
        <v>6853023.037</v>
      </c>
      <c r="DF37" s="88">
        <v>236.492</v>
      </c>
      <c r="DG37" s="173">
        <v>1025092.756</v>
      </c>
      <c r="DH37" s="87">
        <v>6853023.038</v>
      </c>
      <c r="DI37" s="174">
        <v>236.493</v>
      </c>
      <c r="DJ37" s="249">
        <v>1025092.756</v>
      </c>
      <c r="DK37" s="87">
        <v>6853023.04</v>
      </c>
      <c r="DL37" s="88">
        <v>236.491</v>
      </c>
      <c r="DM37" s="173">
        <v>1025092.757</v>
      </c>
      <c r="DN37" s="87">
        <v>6853023.042</v>
      </c>
      <c r="DO37" s="174">
        <v>236.494</v>
      </c>
      <c r="DP37" s="249">
        <v>1025092.758</v>
      </c>
      <c r="DQ37" s="87">
        <v>6853023.041</v>
      </c>
      <c r="DR37" s="88">
        <v>236.495</v>
      </c>
      <c r="DS37" s="173">
        <v>1025092.739</v>
      </c>
      <c r="DT37" s="87">
        <v>6853023.072</v>
      </c>
      <c r="DU37" s="174">
        <v>236.494</v>
      </c>
      <c r="DV37" s="249"/>
      <c r="DW37" s="87"/>
      <c r="DX37" s="88"/>
      <c r="DY37" s="173">
        <v>1025092.756</v>
      </c>
      <c r="DZ37" s="87">
        <v>6853023.038</v>
      </c>
      <c r="EA37" s="174">
        <v>236.49</v>
      </c>
      <c r="EB37" s="173">
        <v>1025092.754</v>
      </c>
      <c r="EC37" s="87">
        <v>6853023.043</v>
      </c>
      <c r="ED37" s="174">
        <v>236.496</v>
      </c>
      <c r="EE37" s="173">
        <v>1025092.757</v>
      </c>
      <c r="EF37" s="87">
        <v>6853023.043</v>
      </c>
      <c r="EG37" s="88">
        <v>236.499</v>
      </c>
      <c r="EH37" s="222">
        <v>1025092.754</v>
      </c>
      <c r="EI37" s="226">
        <v>6853023.045</v>
      </c>
      <c r="EJ37" s="442">
        <v>236.499</v>
      </c>
      <c r="EK37" s="173">
        <v>1025092.747</v>
      </c>
      <c r="EL37" s="87">
        <v>6853023.057</v>
      </c>
      <c r="EM37" s="88">
        <v>236.496</v>
      </c>
      <c r="EN37" s="89">
        <v>1025092.748</v>
      </c>
      <c r="EO37" s="90">
        <v>6853023.055</v>
      </c>
      <c r="EP37" s="91">
        <v>236.497</v>
      </c>
      <c r="EQ37" s="36">
        <f t="shared" si="0"/>
        <v>1017</v>
      </c>
      <c r="ER37" s="194"/>
      <c r="ES37" s="147"/>
      <c r="ET37" s="250">
        <f>SQRT((EK37-EN37)*(EK37-EN37)+(EO37-EL37)*(EO37-EL37))</f>
        <v>0.0022360682919573805</v>
      </c>
      <c r="EU37" s="251">
        <f>EP37-EM37</f>
        <v>0.0010000000000047748</v>
      </c>
      <c r="EV37" s="252">
        <f>SQRT((EN37-$F37)*(EN37-$F37)+(EO37-$G37)*(EO37-$G37))</f>
        <v>0.02692582365001128</v>
      </c>
      <c r="EW37" s="253">
        <f>EP37-$H37</f>
        <v>0.011000000000024102</v>
      </c>
      <c r="EX37" s="254">
        <f>IF($F37=EN37,IF($G37&lt;EO37,0,200),IF($G37=EO37,IF($F37&lt;EN37,100,300),IF((EO37-$G37)&lt;0,(200/PI()*ATAN((EN37-$F37)/(EO37-$G37))+200),IF((EN37-$F37)&gt;0,(200/PI()*ATAN((EN37-$F37)/(EO37-$G37))),(200/PI()*ATAN((EN37-$F37)/(EO37-$G37))+400)))))</f>
        <v>16.742764826105724</v>
      </c>
      <c r="EY37" s="250"/>
      <c r="EZ37" s="253"/>
      <c r="FA37" s="251"/>
      <c r="FB37" s="252">
        <f>SQRT((EN37-DS37)*(EN37-DS37)+(EO37-DT37)*(EO37-DT37))</f>
        <v>0.01923538409168998</v>
      </c>
      <c r="FC37" s="253">
        <f>EP37-DU37</f>
        <v>0.0030000000000143245</v>
      </c>
      <c r="FD37" s="251">
        <f>IF(DS37=EN37,IF(DT37&lt;EO37,0,200),IF(DT37=EO37,IF(DS37&lt;EN37,100,300),IF((EO37-DT37)&lt;0,(200/PI()*ATAN((EN37-DS37)/(EO37-DT37))+200),IF((EN37-DS37)&gt;0,(200/PI()*ATAN((EN37-DS37)/(EO37-DT37))),(200/PI()*ATAN((EN37-DS37)/(EO37-DT37))+400)))))</f>
        <v>169.00303194747175</v>
      </c>
      <c r="FE37" s="36">
        <f t="shared" si="1"/>
        <v>1017</v>
      </c>
      <c r="FI37"/>
      <c r="FJ37"/>
      <c r="FK37"/>
      <c r="FL37" s="23"/>
      <c r="FM37" s="23"/>
      <c r="FN37" s="23"/>
    </row>
    <row r="38" spans="1:170" ht="12">
      <c r="A38" s="49">
        <v>1018</v>
      </c>
      <c r="B38" s="241"/>
      <c r="C38" s="146"/>
      <c r="D38" s="112"/>
      <c r="E38" s="148"/>
      <c r="F38" s="146">
        <v>1025126.725</v>
      </c>
      <c r="G38" s="112">
        <v>6853039.927</v>
      </c>
      <c r="H38" s="148">
        <v>237.027</v>
      </c>
      <c r="I38" s="194">
        <v>1025126.728</v>
      </c>
      <c r="J38" s="112">
        <v>6853039.927</v>
      </c>
      <c r="K38" s="147">
        <v>237.022</v>
      </c>
      <c r="L38" s="242">
        <v>1025126.726</v>
      </c>
      <c r="M38" s="234">
        <v>6853039.924</v>
      </c>
      <c r="N38" s="232">
        <v>237.027</v>
      </c>
      <c r="O38" s="146">
        <v>1025126.7235</v>
      </c>
      <c r="P38" s="112">
        <v>6853039.9251</v>
      </c>
      <c r="Q38" s="148">
        <v>237.0256</v>
      </c>
      <c r="R38" s="146">
        <v>1025126.7232</v>
      </c>
      <c r="S38" s="112">
        <v>6853039.9263</v>
      </c>
      <c r="T38" s="148">
        <v>237.0312</v>
      </c>
      <c r="U38" s="146">
        <v>1025126.727</v>
      </c>
      <c r="V38" s="112">
        <v>6853039.926</v>
      </c>
      <c r="W38" s="148">
        <v>237.024</v>
      </c>
      <c r="X38" s="242">
        <v>1025126.7291</v>
      </c>
      <c r="Y38" s="234">
        <v>6853039.9254</v>
      </c>
      <c r="Z38" s="147">
        <v>237.0228</v>
      </c>
      <c r="AA38" s="242">
        <v>1025126.724</v>
      </c>
      <c r="AB38" s="234">
        <v>6853039.926</v>
      </c>
      <c r="AC38" s="232">
        <v>237.03</v>
      </c>
      <c r="AD38" s="146">
        <v>1025126.73</v>
      </c>
      <c r="AE38" s="112">
        <v>6853039.914</v>
      </c>
      <c r="AF38" s="147">
        <v>237.026</v>
      </c>
      <c r="AG38" s="146">
        <v>1025126.728</v>
      </c>
      <c r="AH38" s="112">
        <v>6853039.92</v>
      </c>
      <c r="AI38" s="148">
        <v>237.026</v>
      </c>
      <c r="AJ38" s="194">
        <v>1025126.72</v>
      </c>
      <c r="AK38" s="112">
        <v>6853039.923</v>
      </c>
      <c r="AL38" s="147">
        <v>237.026</v>
      </c>
      <c r="AM38" s="242">
        <v>1025126.72</v>
      </c>
      <c r="AN38" s="234">
        <v>6853039.924</v>
      </c>
      <c r="AO38" s="68">
        <v>237.028</v>
      </c>
      <c r="AP38" s="194">
        <v>1025126.721</v>
      </c>
      <c r="AQ38" s="112">
        <v>6853039.923</v>
      </c>
      <c r="AR38" s="147">
        <v>237.022</v>
      </c>
      <c r="AS38" s="146">
        <v>1025126.721</v>
      </c>
      <c r="AT38" s="112">
        <v>6853039.926</v>
      </c>
      <c r="AU38" s="148">
        <v>237.023</v>
      </c>
      <c r="AV38" s="233">
        <v>1025126.721</v>
      </c>
      <c r="AW38" s="234">
        <v>6853039.922</v>
      </c>
      <c r="AX38" s="232">
        <v>237.019</v>
      </c>
      <c r="AY38" s="242">
        <v>1025126.722</v>
      </c>
      <c r="AZ38" s="234">
        <v>6853039.92</v>
      </c>
      <c r="BA38" s="68">
        <v>237.028</v>
      </c>
      <c r="BB38" s="242">
        <v>1025126.719</v>
      </c>
      <c r="BC38" s="234">
        <v>6853039.928</v>
      </c>
      <c r="BD38" s="68">
        <v>237.024</v>
      </c>
      <c r="BE38" s="146">
        <v>1025126.728</v>
      </c>
      <c r="BF38" s="112">
        <v>6853039.928</v>
      </c>
      <c r="BG38" s="148">
        <v>237.022</v>
      </c>
      <c r="BH38" s="194">
        <v>1025126.727</v>
      </c>
      <c r="BI38" s="112">
        <v>6853039.925</v>
      </c>
      <c r="BJ38" s="147">
        <v>237.024</v>
      </c>
      <c r="BK38" s="146">
        <v>1025126.727</v>
      </c>
      <c r="BL38" s="112">
        <v>6853039.922</v>
      </c>
      <c r="BM38" s="68">
        <v>237.025</v>
      </c>
      <c r="BN38" s="194">
        <v>1025126.731</v>
      </c>
      <c r="BO38" s="112">
        <v>6853039.926</v>
      </c>
      <c r="BP38" s="148">
        <v>237.025</v>
      </c>
      <c r="BQ38" s="146">
        <v>1025126.728</v>
      </c>
      <c r="BR38" s="112">
        <v>6853039.927</v>
      </c>
      <c r="BS38" s="147">
        <v>237.022</v>
      </c>
      <c r="BT38" s="146">
        <v>1025126.727</v>
      </c>
      <c r="BU38" s="112">
        <v>6853039.928</v>
      </c>
      <c r="BV38" s="148">
        <v>237.021</v>
      </c>
      <c r="BW38" s="194">
        <v>1025126.729</v>
      </c>
      <c r="BX38" s="112">
        <v>6853039.926</v>
      </c>
      <c r="BY38" s="147">
        <v>237.024</v>
      </c>
      <c r="BZ38" s="173">
        <v>1025126.726</v>
      </c>
      <c r="CA38" s="87">
        <v>6853039.928</v>
      </c>
      <c r="CB38" s="127">
        <v>237.023</v>
      </c>
      <c r="CC38" s="173">
        <v>1025126.726</v>
      </c>
      <c r="CD38" s="87">
        <v>6853039.934</v>
      </c>
      <c r="CE38" s="174">
        <v>237.025</v>
      </c>
      <c r="CF38" s="128">
        <v>1025126.725</v>
      </c>
      <c r="CG38" s="87">
        <v>6853039.927</v>
      </c>
      <c r="CH38" s="129">
        <v>237.023</v>
      </c>
      <c r="CI38" s="173">
        <v>1025126.723</v>
      </c>
      <c r="CJ38" s="87">
        <v>6853039.927</v>
      </c>
      <c r="CK38" s="88">
        <v>237.023</v>
      </c>
      <c r="CL38" s="173">
        <v>1025126.727</v>
      </c>
      <c r="CM38" s="87">
        <v>6853039.924</v>
      </c>
      <c r="CN38" s="88">
        <v>237.025</v>
      </c>
      <c r="CO38" s="173">
        <v>1025126.723</v>
      </c>
      <c r="CP38" s="87">
        <v>6853039.931</v>
      </c>
      <c r="CQ38" s="88">
        <v>237.025</v>
      </c>
      <c r="CR38" s="173">
        <v>1025126.729</v>
      </c>
      <c r="CS38" s="87">
        <v>6853039.925</v>
      </c>
      <c r="CT38" s="88">
        <v>237.022</v>
      </c>
      <c r="CU38" s="173">
        <v>1025126.727</v>
      </c>
      <c r="CV38" s="87">
        <v>6853039.93</v>
      </c>
      <c r="CW38" s="88">
        <v>237.02</v>
      </c>
      <c r="CX38" s="173">
        <v>1025126.726</v>
      </c>
      <c r="CY38" s="87">
        <v>6853039.932</v>
      </c>
      <c r="CZ38" s="88">
        <v>237.022</v>
      </c>
      <c r="DA38" s="173">
        <v>1025126.73</v>
      </c>
      <c r="DB38" s="87">
        <v>6853039.925</v>
      </c>
      <c r="DC38" s="88">
        <v>237.022</v>
      </c>
      <c r="DD38" s="173">
        <v>1025126.732</v>
      </c>
      <c r="DE38" s="87">
        <v>6853039.922</v>
      </c>
      <c r="DF38" s="88">
        <v>237.025</v>
      </c>
      <c r="DG38" s="173">
        <v>1025126.733</v>
      </c>
      <c r="DH38" s="87">
        <v>6853039.923</v>
      </c>
      <c r="DI38" s="174">
        <v>237.025</v>
      </c>
      <c r="DJ38" s="249">
        <v>1025126.729</v>
      </c>
      <c r="DK38" s="87">
        <v>6853039.922</v>
      </c>
      <c r="DL38" s="88">
        <v>237.024</v>
      </c>
      <c r="DM38" s="173">
        <v>1025126.735</v>
      </c>
      <c r="DN38" s="87">
        <v>6853039.925</v>
      </c>
      <c r="DO38" s="174">
        <v>237.027</v>
      </c>
      <c r="DP38" s="249">
        <v>1025126.732</v>
      </c>
      <c r="DQ38" s="87">
        <v>6853039.928</v>
      </c>
      <c r="DR38" s="88">
        <v>237.028</v>
      </c>
      <c r="DS38" s="173">
        <v>1025126.715</v>
      </c>
      <c r="DT38" s="87">
        <v>6853039.951</v>
      </c>
      <c r="DU38" s="174">
        <v>237.027</v>
      </c>
      <c r="DV38" s="249"/>
      <c r="DW38" s="87"/>
      <c r="DX38" s="88"/>
      <c r="DY38" s="173">
        <v>1025126.731</v>
      </c>
      <c r="DZ38" s="87">
        <v>6853039.923</v>
      </c>
      <c r="EA38" s="174">
        <v>237.026</v>
      </c>
      <c r="EB38" s="173">
        <v>1025126.726</v>
      </c>
      <c r="EC38" s="87">
        <v>6853039.928</v>
      </c>
      <c r="ED38" s="174">
        <v>237.031</v>
      </c>
      <c r="EE38" s="173">
        <v>1025126.73</v>
      </c>
      <c r="EF38" s="87">
        <v>6853039.925</v>
      </c>
      <c r="EG38" s="88">
        <v>237.032</v>
      </c>
      <c r="EH38" s="222">
        <v>1025126.728</v>
      </c>
      <c r="EI38" s="226">
        <v>6853039.934</v>
      </c>
      <c r="EJ38" s="442">
        <v>237.027</v>
      </c>
      <c r="EK38" s="173">
        <v>1025126.717</v>
      </c>
      <c r="EL38" s="87">
        <v>6853039.949</v>
      </c>
      <c r="EM38" s="88">
        <v>237.027</v>
      </c>
      <c r="EN38" s="89">
        <v>1025126.718</v>
      </c>
      <c r="EO38" s="90">
        <v>6853039.934</v>
      </c>
      <c r="EP38" s="91">
        <v>237.033</v>
      </c>
      <c r="EQ38" s="36">
        <f t="shared" si="0"/>
        <v>1018</v>
      </c>
      <c r="ER38" s="194"/>
      <c r="ES38" s="147"/>
      <c r="ET38" s="250">
        <f>SQRT((EK38-EN38)*(EK38-EN38)+(EO38-EL38)*(EO38-EL38))</f>
        <v>0.015033296046998849</v>
      </c>
      <c r="EU38" s="251">
        <f>EP38-EM38</f>
        <v>0.006000000000000227</v>
      </c>
      <c r="EV38" s="252">
        <f>SQRT((EN38-$F38)*(EN38-$F38)+(EO38-$G38)*(EO38-$G38))</f>
        <v>0.00989949507754019</v>
      </c>
      <c r="EW38" s="253">
        <f>EP38-$H38</f>
        <v>0.006000000000000227</v>
      </c>
      <c r="EX38" s="254">
        <f>IF($F38=EN38,IF($G38&lt;EO38,0,200),IF($G38=EO38,IF($F38&lt;EN38,100,300),IF((EO38-$G38)&lt;0,(200/PI()*ATAN((EN38-$F38)/(EO38-$G38))+200),IF((EN38-$F38)&gt;0,(200/PI()*ATAN((EN38-$F38)/(EO38-$G38))),(200/PI()*ATAN((EN38-$F38)/(EO38-$G38))+400)))))</f>
        <v>350.00000105874705</v>
      </c>
      <c r="EY38" s="250"/>
      <c r="EZ38" s="253"/>
      <c r="FA38" s="251"/>
      <c r="FB38" s="252">
        <f>SQRT((EN38-DS38)*(EN38-DS38)+(EO38-DT38)*(EO38-DT38))</f>
        <v>0.017262676498826665</v>
      </c>
      <c r="FC38" s="253">
        <f>EP38-DU38</f>
        <v>0.006000000000000227</v>
      </c>
      <c r="FD38" s="251">
        <f>IF(DS38=EN38,IF(DT38&lt;EO38,0,200),IF(DT38=EO38,IF(DS38&lt;EN38,100,300),IF((EO38-DT38)&lt;0,(200/PI()*ATAN((EN38-DS38)/(EO38-DT38))+200),IF((EN38-DS38)&gt;0,(200/PI()*ATAN((EN38-DS38)/(EO38-DT38))),(200/PI()*ATAN((EN38-DS38)/(EO38-DT38))+400)))))</f>
        <v>188.88002234336338</v>
      </c>
      <c r="FE38" s="36">
        <f t="shared" si="1"/>
        <v>1018</v>
      </c>
      <c r="FI38"/>
      <c r="FJ38"/>
      <c r="FK38"/>
      <c r="FL38" s="23"/>
      <c r="FM38" s="23"/>
      <c r="FN38" s="23"/>
    </row>
    <row r="39" spans="1:170" ht="12">
      <c r="A39" s="49">
        <v>1019</v>
      </c>
      <c r="B39" s="241"/>
      <c r="C39" s="146"/>
      <c r="D39" s="112"/>
      <c r="E39" s="148"/>
      <c r="F39" s="146">
        <v>1025157.592</v>
      </c>
      <c r="G39" s="112">
        <v>6853062.318</v>
      </c>
      <c r="H39" s="148">
        <v>237.576</v>
      </c>
      <c r="I39" s="194">
        <v>1025157.594</v>
      </c>
      <c r="J39" s="112">
        <v>6853062.318</v>
      </c>
      <c r="K39" s="147">
        <v>237.57</v>
      </c>
      <c r="L39" s="242">
        <v>1025157.592</v>
      </c>
      <c r="M39" s="234">
        <v>6853062.313</v>
      </c>
      <c r="N39" s="232">
        <v>237.573</v>
      </c>
      <c r="O39" s="146">
        <v>1025157.5894</v>
      </c>
      <c r="P39" s="112">
        <v>6853062.3152</v>
      </c>
      <c r="Q39" s="148">
        <v>237.5746</v>
      </c>
      <c r="R39" s="146">
        <v>1025157.5912</v>
      </c>
      <c r="S39" s="112">
        <v>6853062.3176</v>
      </c>
      <c r="T39" s="148">
        <v>237.5735</v>
      </c>
      <c r="U39" s="146">
        <v>1025157.593</v>
      </c>
      <c r="V39" s="112">
        <v>6853062.317</v>
      </c>
      <c r="W39" s="148">
        <v>237.57</v>
      </c>
      <c r="X39" s="242">
        <v>1025157.5943</v>
      </c>
      <c r="Y39" s="234">
        <v>6853062.3159</v>
      </c>
      <c r="Z39" s="147">
        <v>237.5714</v>
      </c>
      <c r="AA39" s="242">
        <v>1025157.592</v>
      </c>
      <c r="AB39" s="234">
        <v>6853062.317</v>
      </c>
      <c r="AC39" s="232">
        <v>237.58</v>
      </c>
      <c r="AD39" s="146">
        <v>1025157.601</v>
      </c>
      <c r="AE39" s="112">
        <v>6853062.313</v>
      </c>
      <c r="AF39" s="147">
        <v>237.572</v>
      </c>
      <c r="AG39" s="146">
        <v>1025157.593</v>
      </c>
      <c r="AH39" s="112">
        <v>6853062.311</v>
      </c>
      <c r="AI39" s="148">
        <v>237.575</v>
      </c>
      <c r="AJ39" s="194">
        <v>1025157.585</v>
      </c>
      <c r="AK39" s="112">
        <v>6853062.314</v>
      </c>
      <c r="AL39" s="147">
        <v>237.576</v>
      </c>
      <c r="AM39" s="242">
        <v>1025157.59</v>
      </c>
      <c r="AN39" s="234">
        <v>6853062.311</v>
      </c>
      <c r="AO39" s="68">
        <v>237.577</v>
      </c>
      <c r="AP39" s="194">
        <v>1025157.591</v>
      </c>
      <c r="AQ39" s="112">
        <v>6853062.314</v>
      </c>
      <c r="AR39" s="147">
        <v>237.569</v>
      </c>
      <c r="AS39" s="146">
        <v>1025157.582</v>
      </c>
      <c r="AT39" s="112">
        <v>6853062.315</v>
      </c>
      <c r="AU39" s="148">
        <v>237.576</v>
      </c>
      <c r="AV39" s="233">
        <v>1025157.583</v>
      </c>
      <c r="AW39" s="234">
        <v>6853062.314</v>
      </c>
      <c r="AX39" s="232">
        <v>237.567</v>
      </c>
      <c r="AY39" s="242">
        <v>1025157.588</v>
      </c>
      <c r="AZ39" s="234">
        <v>6853062.308</v>
      </c>
      <c r="BA39" s="68">
        <v>237.576</v>
      </c>
      <c r="BB39" s="242">
        <v>1025157.585</v>
      </c>
      <c r="BC39" s="234">
        <v>6853062.316</v>
      </c>
      <c r="BD39" s="68">
        <v>237.575</v>
      </c>
      <c r="BE39" s="146">
        <v>1025157.594</v>
      </c>
      <c r="BF39" s="112">
        <v>6853062.318</v>
      </c>
      <c r="BG39" s="148">
        <v>237.572</v>
      </c>
      <c r="BH39" s="194">
        <v>1025157.592</v>
      </c>
      <c r="BI39" s="112">
        <v>6853062.315</v>
      </c>
      <c r="BJ39" s="147">
        <v>237.574</v>
      </c>
      <c r="BK39" s="146">
        <v>1025157.592</v>
      </c>
      <c r="BL39" s="112">
        <v>6853062.31</v>
      </c>
      <c r="BM39" s="68">
        <v>237.571</v>
      </c>
      <c r="BN39" s="194">
        <v>1025157.596</v>
      </c>
      <c r="BO39" s="112">
        <v>6853062.315</v>
      </c>
      <c r="BP39" s="148">
        <v>237.571</v>
      </c>
      <c r="BQ39" s="146">
        <v>1025157.592</v>
      </c>
      <c r="BR39" s="112">
        <v>6853062.316</v>
      </c>
      <c r="BS39" s="147">
        <v>237.569</v>
      </c>
      <c r="BT39" s="146">
        <v>1025157.594</v>
      </c>
      <c r="BU39" s="112">
        <v>6853062.317</v>
      </c>
      <c r="BV39" s="148">
        <v>237.57</v>
      </c>
      <c r="BW39" s="194">
        <v>1025157.597</v>
      </c>
      <c r="BX39" s="112">
        <v>6853062.314</v>
      </c>
      <c r="BY39" s="147">
        <v>237.574</v>
      </c>
      <c r="BZ39" s="173">
        <v>1025157.592</v>
      </c>
      <c r="CA39" s="87">
        <v>6853062.317</v>
      </c>
      <c r="CB39" s="127">
        <v>237.571</v>
      </c>
      <c r="CC39" s="173">
        <v>1025157.592</v>
      </c>
      <c r="CD39" s="87">
        <v>6853062.324</v>
      </c>
      <c r="CE39" s="174">
        <v>237.572</v>
      </c>
      <c r="CF39" s="128">
        <v>1025157.589</v>
      </c>
      <c r="CG39" s="87">
        <v>6853062.315</v>
      </c>
      <c r="CH39" s="129">
        <v>237.573</v>
      </c>
      <c r="CI39" s="173">
        <v>1025157.591</v>
      </c>
      <c r="CJ39" s="87">
        <v>6853062.315</v>
      </c>
      <c r="CK39" s="88">
        <v>237.572</v>
      </c>
      <c r="CL39" s="173">
        <v>1025157.592</v>
      </c>
      <c r="CM39" s="87">
        <v>6853062.31</v>
      </c>
      <c r="CN39" s="88">
        <v>237.575</v>
      </c>
      <c r="CO39" s="173">
        <v>1025157.588</v>
      </c>
      <c r="CP39" s="87">
        <v>6853062.319</v>
      </c>
      <c r="CQ39" s="88">
        <v>237.572</v>
      </c>
      <c r="CR39" s="173">
        <v>1025157.594</v>
      </c>
      <c r="CS39" s="87">
        <v>6853062.314</v>
      </c>
      <c r="CT39" s="88">
        <v>237.569</v>
      </c>
      <c r="CU39" s="173">
        <v>1025157.594</v>
      </c>
      <c r="CV39" s="87">
        <v>6853062.315</v>
      </c>
      <c r="CW39" s="88">
        <v>237.565</v>
      </c>
      <c r="CX39" s="173">
        <v>1025157.589</v>
      </c>
      <c r="CY39" s="87">
        <v>6853062.321</v>
      </c>
      <c r="CZ39" s="88">
        <v>237.57</v>
      </c>
      <c r="DA39" s="173">
        <v>1025157.595</v>
      </c>
      <c r="DB39" s="87">
        <v>6853062.314</v>
      </c>
      <c r="DC39" s="88">
        <v>237.572</v>
      </c>
      <c r="DD39" s="173">
        <v>1025157.596</v>
      </c>
      <c r="DE39" s="87">
        <v>6853062.312</v>
      </c>
      <c r="DF39" s="88">
        <v>237.575</v>
      </c>
      <c r="DG39" s="173">
        <v>1025157.597</v>
      </c>
      <c r="DH39" s="87">
        <v>6853062.314</v>
      </c>
      <c r="DI39" s="174">
        <v>237.571</v>
      </c>
      <c r="DJ39" s="249">
        <v>1025157.594</v>
      </c>
      <c r="DK39" s="87">
        <v>6853062.318</v>
      </c>
      <c r="DL39" s="88">
        <v>237.572</v>
      </c>
      <c r="DM39" s="173">
        <v>1025157.599</v>
      </c>
      <c r="DN39" s="87">
        <v>6853062.314</v>
      </c>
      <c r="DO39" s="174">
        <v>237.576</v>
      </c>
      <c r="DP39" s="249">
        <v>1025157.596</v>
      </c>
      <c r="DQ39" s="87">
        <v>6853062.317</v>
      </c>
      <c r="DR39" s="88">
        <v>237.578</v>
      </c>
      <c r="DS39" s="173">
        <v>1025157.586</v>
      </c>
      <c r="DT39" s="87">
        <v>6853062.333</v>
      </c>
      <c r="DU39" s="174">
        <v>237.575</v>
      </c>
      <c r="DV39" s="249"/>
      <c r="DW39" s="87"/>
      <c r="DX39" s="88"/>
      <c r="DY39" s="173">
        <v>1025157.597</v>
      </c>
      <c r="DZ39" s="87">
        <v>6853062.314</v>
      </c>
      <c r="EA39" s="174">
        <v>237.576</v>
      </c>
      <c r="EB39" s="173">
        <v>1025157.59</v>
      </c>
      <c r="EC39" s="87">
        <v>6853062.318</v>
      </c>
      <c r="ED39" s="174">
        <v>237.581</v>
      </c>
      <c r="EE39" s="173">
        <v>1025157.595</v>
      </c>
      <c r="EF39" s="87">
        <v>6853062.318</v>
      </c>
      <c r="EG39" s="88">
        <v>237.579</v>
      </c>
      <c r="EH39" s="222">
        <v>1025157.589</v>
      </c>
      <c r="EI39" s="226">
        <v>6853062.319</v>
      </c>
      <c r="EJ39" s="442">
        <v>237.576</v>
      </c>
      <c r="EK39" s="173">
        <v>1025157.576</v>
      </c>
      <c r="EL39" s="87">
        <v>6853062.327</v>
      </c>
      <c r="EM39" s="88">
        <v>237.573</v>
      </c>
      <c r="EN39" s="89">
        <v>1025157.581</v>
      </c>
      <c r="EO39" s="90">
        <v>6853062.323</v>
      </c>
      <c r="EP39" s="91">
        <v>237.576</v>
      </c>
      <c r="EQ39" s="36">
        <f t="shared" si="0"/>
        <v>1019</v>
      </c>
      <c r="ER39" s="194"/>
      <c r="ES39" s="147"/>
      <c r="ET39" s="250">
        <f>SQRT((EK39-EN39)*(EK39-EN39)+(EO39-EL39)*(EO39-EL39))</f>
        <v>0.006403124068858446</v>
      </c>
      <c r="EU39" s="251">
        <f>EP39-EM39</f>
        <v>0.002999999999985903</v>
      </c>
      <c r="EV39" s="252">
        <f>SQRT((EN39-$F39)*(EN39-$F39)+(EO39-$G39)*(EO39-$G39))</f>
        <v>0.01208304587308642</v>
      </c>
      <c r="EW39" s="253">
        <f>EP39-$H39</f>
        <v>0</v>
      </c>
      <c r="EX39" s="254">
        <f>IF($F39=EN39,IF($G39&lt;EO39,0,200),IF($G39=EO39,IF($F39&lt;EN39,100,300),IF((EO39-$G39)&lt;0,(200/PI()*ATAN((EN39-$F39)/(EO39-$G39))+200),IF((EN39-$F39)&gt;0,(200/PI()*ATAN((EN39-$F39)/(EO39-$G39))),(200/PI()*ATAN((EN39-$F39)/(EO39-$G39))+400)))))</f>
        <v>327.15994934992364</v>
      </c>
      <c r="EY39" s="250"/>
      <c r="EZ39" s="253"/>
      <c r="FA39" s="251"/>
      <c r="FB39" s="252">
        <f>SQRT((EN39-DS39)*(EN39-DS39)+(EO39-DT39)*(EO39-DT39))</f>
        <v>0.011180339689661393</v>
      </c>
      <c r="FC39" s="253">
        <f>EP39-DU39</f>
        <v>0.0010000000000047748</v>
      </c>
      <c r="FD39" s="251">
        <f>IF(DS39=EN39,IF(DT39&lt;EO39,0,200),IF(DT39=EO39,IF(DS39&lt;EN39,100,300),IF((EO39-DT39)&lt;0,(200/PI()*ATAN((EN39-DS39)/(EO39-DT39))+200),IF((EN39-DS39)&gt;0,(200/PI()*ATAN((EN39-DS39)/(EO39-DT39))),(200/PI()*ATAN((EN39-DS39)/(EO39-DT39))+400)))))</f>
        <v>229.51672412298504</v>
      </c>
      <c r="FE39" s="36">
        <f t="shared" si="1"/>
        <v>1019</v>
      </c>
      <c r="FI39"/>
      <c r="FJ39"/>
      <c r="FK39"/>
      <c r="FL39" s="23"/>
      <c r="FM39" s="23"/>
      <c r="FN39" s="23"/>
    </row>
    <row r="40" spans="1:170" ht="12">
      <c r="A40" s="49">
        <v>1020</v>
      </c>
      <c r="B40" s="241"/>
      <c r="C40" s="146"/>
      <c r="D40" s="112"/>
      <c r="E40" s="148"/>
      <c r="F40" s="146">
        <v>1025197.718</v>
      </c>
      <c r="G40" s="112">
        <v>6853076.672</v>
      </c>
      <c r="H40" s="148">
        <v>238.057</v>
      </c>
      <c r="I40" s="194">
        <v>1025197.721</v>
      </c>
      <c r="J40" s="112">
        <v>6853076.672</v>
      </c>
      <c r="K40" s="147">
        <v>238.054</v>
      </c>
      <c r="L40" s="242">
        <v>1025197.721</v>
      </c>
      <c r="M40" s="234">
        <v>6853076.666</v>
      </c>
      <c r="N40" s="232">
        <v>238.055</v>
      </c>
      <c r="O40" s="146">
        <v>1025197.7171</v>
      </c>
      <c r="P40" s="112">
        <v>6853076.6687</v>
      </c>
      <c r="Q40" s="148">
        <v>238.0537</v>
      </c>
      <c r="R40" s="146">
        <v>1025197.7197</v>
      </c>
      <c r="S40" s="112">
        <v>6853076.6708</v>
      </c>
      <c r="T40" s="148">
        <v>238.0555</v>
      </c>
      <c r="U40" s="146">
        <v>1025197.72</v>
      </c>
      <c r="V40" s="112">
        <v>6853076.669</v>
      </c>
      <c r="W40" s="148">
        <v>238.054</v>
      </c>
      <c r="X40" s="242">
        <v>1025197.7216</v>
      </c>
      <c r="Y40" s="234">
        <v>6853076.6685</v>
      </c>
      <c r="Z40" s="147">
        <v>238.0557</v>
      </c>
      <c r="AA40" s="242">
        <v>1025197.717</v>
      </c>
      <c r="AB40" s="234">
        <v>6853076.666</v>
      </c>
      <c r="AC40" s="232">
        <v>238.061</v>
      </c>
      <c r="AD40" s="146">
        <v>1025197.722</v>
      </c>
      <c r="AE40" s="112">
        <v>6853076.662</v>
      </c>
      <c r="AF40" s="147">
        <v>238.057</v>
      </c>
      <c r="AG40" s="146">
        <v>1025197.721</v>
      </c>
      <c r="AH40" s="112">
        <v>6853076.662</v>
      </c>
      <c r="AI40" s="148">
        <v>238.058</v>
      </c>
      <c r="AJ40" s="194">
        <v>1025197.717</v>
      </c>
      <c r="AK40" s="112">
        <v>6853076.668</v>
      </c>
      <c r="AL40" s="147">
        <v>238.057</v>
      </c>
      <c r="AM40" s="242">
        <v>1025197.715</v>
      </c>
      <c r="AN40" s="234">
        <v>6853076.669</v>
      </c>
      <c r="AO40" s="68">
        <v>238.058</v>
      </c>
      <c r="AP40" s="194">
        <v>1025197.719</v>
      </c>
      <c r="AQ40" s="112">
        <v>6853076.666</v>
      </c>
      <c r="AR40" s="147">
        <v>238.053</v>
      </c>
      <c r="AS40" s="146">
        <v>1025197.715</v>
      </c>
      <c r="AT40" s="112">
        <v>6853076.67</v>
      </c>
      <c r="AU40" s="148">
        <v>238.054</v>
      </c>
      <c r="AV40" s="233">
        <v>1025197.716</v>
      </c>
      <c r="AW40" s="234">
        <v>6853076.667</v>
      </c>
      <c r="AX40" s="232">
        <v>238.05</v>
      </c>
      <c r="AY40" s="242">
        <v>1025197.718</v>
      </c>
      <c r="AZ40" s="234">
        <v>6853076.662</v>
      </c>
      <c r="BA40" s="68">
        <v>238.056</v>
      </c>
      <c r="BB40" s="242">
        <v>1025197.715</v>
      </c>
      <c r="BC40" s="234">
        <v>6853076.667</v>
      </c>
      <c r="BD40" s="68">
        <v>238.054</v>
      </c>
      <c r="BE40" s="146">
        <v>1025197.72</v>
      </c>
      <c r="BF40" s="112">
        <v>6853076.672</v>
      </c>
      <c r="BG40" s="148">
        <v>238.052</v>
      </c>
      <c r="BH40" s="194">
        <v>1025197.719</v>
      </c>
      <c r="BI40" s="112">
        <v>6853076.668</v>
      </c>
      <c r="BJ40" s="147">
        <v>238.055</v>
      </c>
      <c r="BK40" s="146">
        <v>1025197.718</v>
      </c>
      <c r="BL40" s="112">
        <v>6853076.667</v>
      </c>
      <c r="BM40" s="68">
        <v>238.054</v>
      </c>
      <c r="BN40" s="194">
        <v>1025197.721</v>
      </c>
      <c r="BO40" s="112">
        <v>6853076.672</v>
      </c>
      <c r="BP40" s="148">
        <v>238.054</v>
      </c>
      <c r="BQ40" s="146">
        <v>1025197.717</v>
      </c>
      <c r="BR40" s="112">
        <v>6853076.671</v>
      </c>
      <c r="BS40" s="147">
        <v>238.052</v>
      </c>
      <c r="BT40" s="146">
        <v>1025197.72</v>
      </c>
      <c r="BU40" s="112">
        <v>6853076.671</v>
      </c>
      <c r="BV40" s="148">
        <v>238.051</v>
      </c>
      <c r="BW40" s="194">
        <v>1025197.722</v>
      </c>
      <c r="BX40" s="112">
        <v>6853076.669</v>
      </c>
      <c r="BY40" s="147">
        <v>238.054</v>
      </c>
      <c r="BZ40" s="173">
        <v>1025197.718</v>
      </c>
      <c r="CA40" s="87">
        <v>6853076.671</v>
      </c>
      <c r="CB40" s="127">
        <v>238.053</v>
      </c>
      <c r="CC40" s="173">
        <v>1025197.717</v>
      </c>
      <c r="CD40" s="87">
        <v>6853076.679</v>
      </c>
      <c r="CE40" s="174">
        <v>238.053</v>
      </c>
      <c r="CF40" s="128">
        <v>1025197.7134</v>
      </c>
      <c r="CG40" s="87">
        <v>6853076.6699</v>
      </c>
      <c r="CH40" s="129">
        <v>238.056</v>
      </c>
      <c r="CI40" s="173">
        <v>1025197.718</v>
      </c>
      <c r="CJ40" s="87">
        <v>6853076.671</v>
      </c>
      <c r="CK40" s="88">
        <v>238.057</v>
      </c>
      <c r="CL40" s="173">
        <v>1025197.722</v>
      </c>
      <c r="CM40" s="87">
        <v>6853076.668</v>
      </c>
      <c r="CN40" s="88">
        <v>238.055</v>
      </c>
      <c r="CO40" s="173">
        <v>1025197.716</v>
      </c>
      <c r="CP40" s="87">
        <v>6853076.674</v>
      </c>
      <c r="CQ40" s="88">
        <v>238.054</v>
      </c>
      <c r="CR40" s="173">
        <v>1025197.719</v>
      </c>
      <c r="CS40" s="87">
        <v>6853076.668</v>
      </c>
      <c r="CT40" s="88">
        <v>238.053</v>
      </c>
      <c r="CU40" s="173">
        <v>1025197.72</v>
      </c>
      <c r="CV40" s="87">
        <v>6853076.67</v>
      </c>
      <c r="CW40" s="88">
        <v>238.051</v>
      </c>
      <c r="CX40" s="173">
        <v>1025197.717</v>
      </c>
      <c r="CY40" s="87">
        <v>6853076.672</v>
      </c>
      <c r="CZ40" s="88">
        <v>238.052</v>
      </c>
      <c r="DA40" s="173">
        <v>1025197.721</v>
      </c>
      <c r="DB40" s="87">
        <v>6853076.669</v>
      </c>
      <c r="DC40" s="88">
        <v>238.053</v>
      </c>
      <c r="DD40" s="173">
        <v>1025197.723</v>
      </c>
      <c r="DE40" s="87">
        <v>6853076.665</v>
      </c>
      <c r="DF40" s="88">
        <v>238.056</v>
      </c>
      <c r="DG40" s="173">
        <v>1025197.721</v>
      </c>
      <c r="DH40" s="87">
        <v>6853076.666</v>
      </c>
      <c r="DI40" s="174">
        <v>238.055</v>
      </c>
      <c r="DJ40" s="249">
        <v>1025197.721</v>
      </c>
      <c r="DK40" s="87">
        <v>6853076.664</v>
      </c>
      <c r="DL40" s="88">
        <v>238.056</v>
      </c>
      <c r="DM40" s="173">
        <v>1025197.722</v>
      </c>
      <c r="DN40" s="87">
        <v>6853076.664</v>
      </c>
      <c r="DO40" s="174">
        <v>238.057</v>
      </c>
      <c r="DP40" s="249">
        <v>1025197.72</v>
      </c>
      <c r="DQ40" s="87">
        <v>6853076.674</v>
      </c>
      <c r="DR40" s="88">
        <v>238.058</v>
      </c>
      <c r="DS40" s="173">
        <v>1025197.712</v>
      </c>
      <c r="DT40" s="87">
        <v>6853076.681</v>
      </c>
      <c r="DU40" s="174">
        <v>238.06</v>
      </c>
      <c r="DV40" s="249"/>
      <c r="DW40" s="87"/>
      <c r="DX40" s="88"/>
      <c r="DY40" s="173">
        <v>1025197.721</v>
      </c>
      <c r="DZ40" s="87">
        <v>6853076.667</v>
      </c>
      <c r="EA40" s="174">
        <v>238.053</v>
      </c>
      <c r="EB40" s="173">
        <v>1025197.72</v>
      </c>
      <c r="EC40" s="87">
        <v>6853076.669</v>
      </c>
      <c r="ED40" s="174">
        <v>238.049</v>
      </c>
      <c r="EE40" s="173">
        <v>1025197.721</v>
      </c>
      <c r="EF40" s="87">
        <v>6853076.668</v>
      </c>
      <c r="EG40" s="88">
        <v>238.061</v>
      </c>
      <c r="EH40" s="222">
        <v>1025197.716</v>
      </c>
      <c r="EI40" s="226">
        <v>6853076.675</v>
      </c>
      <c r="EJ40" s="442">
        <v>238.061</v>
      </c>
      <c r="EK40" s="173">
        <v>1025197.711</v>
      </c>
      <c r="EL40" s="87">
        <v>6853076.683</v>
      </c>
      <c r="EM40" s="88">
        <v>238.055</v>
      </c>
      <c r="EN40" s="89">
        <v>1025197.711</v>
      </c>
      <c r="EO40" s="90">
        <v>6853076.679</v>
      </c>
      <c r="EP40" s="91">
        <v>238.059</v>
      </c>
      <c r="EQ40" s="36">
        <f t="shared" si="0"/>
        <v>1020</v>
      </c>
      <c r="ER40" s="194"/>
      <c r="ES40" s="147"/>
      <c r="ET40" s="250">
        <f>SQRT((EK40-EN40)*(EK40-EN40)+(EO40-EL40)*(EO40-EL40))</f>
        <v>0.0040000006556510925</v>
      </c>
      <c r="EU40" s="251">
        <f>EP40-EM40</f>
        <v>0.003999999999990678</v>
      </c>
      <c r="EV40" s="252">
        <f>SQRT((EN40-$F40)*(EN40-$F40)+(EO40-$G40)*(EO40-$G40))</f>
        <v>0.009899494418995694</v>
      </c>
      <c r="EW40" s="253">
        <f>EP40-$H40</f>
        <v>0.0020000000000095497</v>
      </c>
      <c r="EX40" s="254">
        <f>IF($F40=EN40,IF($G40&lt;EO40,0,200),IF($G40=EO40,IF($F40&lt;EN40,100,300),IF((EO40-$G40)&lt;0,(200/PI()*ATAN((EN40-$F40)/(EO40-$G40))+200),IF((EN40-$F40)&gt;0,(200/PI()*ATAN((EN40-$F40)/(EO40-$G40))),(200/PI()*ATAN((EN40-$F40)/(EO40-$G40))+400)))))</f>
        <v>349.9999968237586</v>
      </c>
      <c r="EY40" s="250"/>
      <c r="EZ40" s="253"/>
      <c r="FA40" s="251"/>
      <c r="FB40" s="252">
        <f>SQRT((EN40-DS40)*(EN40-DS40)+(EO40-DT40)*(EO40-DT40))</f>
        <v>0.0022360682919573805</v>
      </c>
      <c r="FC40" s="253">
        <f>EP40-DU40</f>
        <v>-0.0010000000000047748</v>
      </c>
      <c r="FD40" s="251">
        <f>IF(DS40=EN40,IF(DT40&lt;EO40,0,200),IF(DT40=EO40,IF(DS40&lt;EN40,100,300),IF((EO40-DT40)&lt;0,(200/PI()*ATAN((EN40-DS40)/(EO40-DT40))+200),IF((EN40-DS40)&gt;0,(200/PI()*ATAN((EN40-DS40)/(EO40-DT40))),(200/PI()*ATAN((EN40-DS40)/(EO40-DT40))+400)))))</f>
        <v>229.51672056559525</v>
      </c>
      <c r="FE40" s="36">
        <f t="shared" si="1"/>
        <v>1020</v>
      </c>
      <c r="FI40"/>
      <c r="FJ40"/>
      <c r="FK40"/>
      <c r="FL40" s="23"/>
      <c r="FM40" s="23"/>
      <c r="FN40" s="23"/>
    </row>
    <row r="41" spans="1:170" ht="12">
      <c r="A41" s="50">
        <v>1021</v>
      </c>
      <c r="B41" s="241">
        <v>13</v>
      </c>
      <c r="C41" s="146">
        <v>1024995.26</v>
      </c>
      <c r="D41" s="112">
        <v>6852955.729</v>
      </c>
      <c r="E41" s="148">
        <v>228.104</v>
      </c>
      <c r="F41" s="146">
        <v>1024995.169</v>
      </c>
      <c r="G41" s="112">
        <v>6852955.665</v>
      </c>
      <c r="H41" s="148">
        <v>228.399</v>
      </c>
      <c r="I41" s="194">
        <v>1024995.161</v>
      </c>
      <c r="J41" s="112">
        <v>6852955.657</v>
      </c>
      <c r="K41" s="147">
        <v>228.418</v>
      </c>
      <c r="L41" s="242">
        <v>1024995.141</v>
      </c>
      <c r="M41" s="234">
        <v>6852955.653</v>
      </c>
      <c r="N41" s="232">
        <v>228.451</v>
      </c>
      <c r="O41" s="146">
        <v>1024995.1259</v>
      </c>
      <c r="P41" s="112">
        <v>6852955.649</v>
      </c>
      <c r="Q41" s="148">
        <v>228.4814</v>
      </c>
      <c r="R41" s="146">
        <v>1024995.1163</v>
      </c>
      <c r="S41" s="112">
        <v>6852955.6431</v>
      </c>
      <c r="T41" s="148">
        <v>228.5141</v>
      </c>
      <c r="U41" s="146">
        <v>1024995.102</v>
      </c>
      <c r="V41" s="112">
        <v>6852955.637</v>
      </c>
      <c r="W41" s="148">
        <v>228.543</v>
      </c>
      <c r="X41" s="242">
        <v>1024995.0886</v>
      </c>
      <c r="Y41" s="234">
        <v>6852955.6313</v>
      </c>
      <c r="Z41" s="147">
        <v>228.569</v>
      </c>
      <c r="AA41" s="242">
        <v>1024995.058</v>
      </c>
      <c r="AB41" s="234">
        <v>6852955.631</v>
      </c>
      <c r="AC41" s="232">
        <v>228.603</v>
      </c>
      <c r="AD41" s="146">
        <v>1024995.049</v>
      </c>
      <c r="AE41" s="112">
        <v>6852955.619</v>
      </c>
      <c r="AF41" s="147">
        <v>228.62</v>
      </c>
      <c r="AG41" s="146">
        <v>1024995.033</v>
      </c>
      <c r="AH41" s="112">
        <v>6852955.617</v>
      </c>
      <c r="AI41" s="148">
        <v>228.644</v>
      </c>
      <c r="AJ41" s="194">
        <v>1024995.019</v>
      </c>
      <c r="AK41" s="112">
        <v>6852955.621</v>
      </c>
      <c r="AL41" s="147">
        <v>228.666</v>
      </c>
      <c r="AM41" s="242">
        <v>1024995.002</v>
      </c>
      <c r="AN41" s="234">
        <v>6852955.608</v>
      </c>
      <c r="AO41" s="68">
        <v>228.69</v>
      </c>
      <c r="AP41" s="194">
        <v>1024994.992</v>
      </c>
      <c r="AQ41" s="112">
        <v>6852955.608</v>
      </c>
      <c r="AR41" s="147">
        <v>228.705</v>
      </c>
      <c r="AS41" s="146">
        <v>1024994.97</v>
      </c>
      <c r="AT41" s="112">
        <v>6852955.604</v>
      </c>
      <c r="AU41" s="148">
        <v>228.727</v>
      </c>
      <c r="AV41" s="233">
        <v>1024994.966</v>
      </c>
      <c r="AW41" s="234">
        <v>6852955.595</v>
      </c>
      <c r="AX41" s="232">
        <v>228.736</v>
      </c>
      <c r="AY41" s="242">
        <v>1024994.955</v>
      </c>
      <c r="AZ41" s="234">
        <v>6852955.595</v>
      </c>
      <c r="BA41" s="68">
        <v>228.753</v>
      </c>
      <c r="BB41" s="242">
        <v>1024994.938</v>
      </c>
      <c r="BC41" s="234">
        <v>6852955.59</v>
      </c>
      <c r="BD41" s="68">
        <v>228.77</v>
      </c>
      <c r="BE41" s="146">
        <v>1024994.928</v>
      </c>
      <c r="BF41" s="112">
        <v>6852955.583</v>
      </c>
      <c r="BG41" s="148">
        <v>228.788</v>
      </c>
      <c r="BH41" s="194">
        <v>1024994.917</v>
      </c>
      <c r="BI41" s="112">
        <v>6852955.578</v>
      </c>
      <c r="BJ41" s="147">
        <v>228.803</v>
      </c>
      <c r="BK41" s="146">
        <v>1024994.905</v>
      </c>
      <c r="BL41" s="112">
        <v>6852955.564</v>
      </c>
      <c r="BM41" s="68">
        <v>228.825</v>
      </c>
      <c r="BN41" s="252">
        <v>1024994.896</v>
      </c>
      <c r="BO41" s="253">
        <v>6852955.562</v>
      </c>
      <c r="BP41" s="251">
        <v>228.842</v>
      </c>
      <c r="BQ41" s="146">
        <v>1024994.877</v>
      </c>
      <c r="BR41" s="112">
        <v>6852955.561</v>
      </c>
      <c r="BS41" s="147">
        <v>228.859</v>
      </c>
      <c r="BT41" s="146"/>
      <c r="BU41" s="112"/>
      <c r="BV41" s="148"/>
      <c r="BW41" s="194"/>
      <c r="BX41" s="112"/>
      <c r="BY41" s="147"/>
      <c r="BZ41" s="146"/>
      <c r="CA41" s="112"/>
      <c r="CB41" s="148"/>
      <c r="CC41" s="146"/>
      <c r="CD41" s="112"/>
      <c r="CE41" s="148"/>
      <c r="CF41" s="221"/>
      <c r="CG41" s="112"/>
      <c r="CH41" s="255"/>
      <c r="CI41" s="146"/>
      <c r="CJ41" s="112"/>
      <c r="CK41" s="147"/>
      <c r="CL41" s="173"/>
      <c r="CM41" s="256"/>
      <c r="CN41" s="88"/>
      <c r="CO41" s="173"/>
      <c r="CP41" s="87"/>
      <c r="CQ41" s="88"/>
      <c r="CR41" s="173"/>
      <c r="CS41" s="87"/>
      <c r="CT41" s="88"/>
      <c r="CU41" s="173"/>
      <c r="CV41" s="87"/>
      <c r="CW41" s="88"/>
      <c r="CX41" s="173"/>
      <c r="CY41" s="87"/>
      <c r="CZ41" s="88"/>
      <c r="DA41" s="173"/>
      <c r="DB41" s="87"/>
      <c r="DC41" s="88"/>
      <c r="DD41" s="173"/>
      <c r="DE41" s="87"/>
      <c r="DF41" s="88"/>
      <c r="DG41" s="173"/>
      <c r="DH41" s="87"/>
      <c r="DI41" s="174"/>
      <c r="DJ41" s="249"/>
      <c r="DK41" s="87"/>
      <c r="DL41" s="88"/>
      <c r="DM41" s="173"/>
      <c r="DN41" s="87"/>
      <c r="DO41" s="174"/>
      <c r="DP41" s="249"/>
      <c r="DQ41" s="87"/>
      <c r="DR41" s="88"/>
      <c r="DS41" s="173"/>
      <c r="DT41" s="87"/>
      <c r="DU41" s="174"/>
      <c r="DV41" s="249"/>
      <c r="DW41" s="87"/>
      <c r="DX41" s="88"/>
      <c r="DY41" s="173"/>
      <c r="DZ41" s="87"/>
      <c r="EA41" s="174"/>
      <c r="EB41" s="173"/>
      <c r="EC41" s="87"/>
      <c r="ED41" s="174"/>
      <c r="EE41" s="173"/>
      <c r="EF41" s="87"/>
      <c r="EG41" s="88"/>
      <c r="EH41" s="173"/>
      <c r="EI41" s="87"/>
      <c r="EJ41" s="174"/>
      <c r="EK41" s="173"/>
      <c r="EL41" s="87"/>
      <c r="EM41" s="88"/>
      <c r="EN41" s="173"/>
      <c r="EO41" s="87"/>
      <c r="EP41" s="174"/>
      <c r="EQ41" s="47">
        <f t="shared" si="0"/>
        <v>1021</v>
      </c>
      <c r="ER41" s="284">
        <f>SQRT((F41-C41)*(F41-C41)+(G41-D41)*(G41-D41))</f>
        <v>0.11125196642838842</v>
      </c>
      <c r="ES41" s="285">
        <f>H41-E41</f>
        <v>0.2949999999999875</v>
      </c>
      <c r="ET41" s="250"/>
      <c r="EU41" s="251"/>
      <c r="EV41" s="252"/>
      <c r="EW41" s="253"/>
      <c r="EX41" s="254"/>
      <c r="EY41" s="250"/>
      <c r="EZ41" s="253"/>
      <c r="FA41" s="251"/>
      <c r="FB41" s="252"/>
      <c r="FC41" s="253"/>
      <c r="FD41" s="251"/>
      <c r="FE41" s="47">
        <f t="shared" si="1"/>
        <v>1021</v>
      </c>
      <c r="FI41" s="29"/>
      <c r="FJ41" s="28"/>
      <c r="FK41" s="28"/>
      <c r="FL41" s="23"/>
      <c r="FM41" s="23"/>
      <c r="FN41" s="23"/>
    </row>
    <row r="42" spans="1:170" ht="12">
      <c r="A42" s="49" t="s">
        <v>91</v>
      </c>
      <c r="B42" s="241"/>
      <c r="C42" s="281">
        <f>BT42-BQ41+C41</f>
        <v>1024995.272</v>
      </c>
      <c r="D42" s="220">
        <f>BU42-BR41+D41</f>
        <v>6852955.513</v>
      </c>
      <c r="E42" s="220">
        <f>BV42-BS41+E41</f>
        <v>228.228</v>
      </c>
      <c r="F42" s="270">
        <f>C42-C41+F41</f>
        <v>1024995.181</v>
      </c>
      <c r="G42" s="258">
        <f>D42-D41+G41</f>
        <v>6852955.449</v>
      </c>
      <c r="H42" s="271">
        <f>E42-E41+H41</f>
        <v>228.523</v>
      </c>
      <c r="I42" s="194"/>
      <c r="J42" s="112"/>
      <c r="K42" s="147"/>
      <c r="L42" s="242"/>
      <c r="M42" s="234"/>
      <c r="N42" s="232"/>
      <c r="O42" s="146"/>
      <c r="P42" s="112"/>
      <c r="Q42" s="148"/>
      <c r="R42" s="146"/>
      <c r="S42" s="112"/>
      <c r="T42" s="148"/>
      <c r="U42" s="146"/>
      <c r="V42" s="112"/>
      <c r="W42" s="148"/>
      <c r="X42" s="242"/>
      <c r="Y42" s="234"/>
      <c r="Z42" s="147"/>
      <c r="AA42" s="242"/>
      <c r="AB42" s="234"/>
      <c r="AC42" s="232"/>
      <c r="AD42" s="146"/>
      <c r="AE42" s="112"/>
      <c r="AF42" s="147"/>
      <c r="AG42" s="146"/>
      <c r="AH42" s="112"/>
      <c r="AI42" s="148"/>
      <c r="AJ42" s="194"/>
      <c r="AK42" s="112"/>
      <c r="AL42" s="147"/>
      <c r="AM42" s="242"/>
      <c r="AN42" s="234"/>
      <c r="AO42" s="68"/>
      <c r="AP42" s="194"/>
      <c r="AQ42" s="112"/>
      <c r="AR42" s="147"/>
      <c r="AS42" s="146"/>
      <c r="AT42" s="112"/>
      <c r="AU42" s="148"/>
      <c r="AV42" s="233"/>
      <c r="AW42" s="234"/>
      <c r="AX42" s="232"/>
      <c r="AY42" s="242"/>
      <c r="AZ42" s="234"/>
      <c r="BA42" s="68"/>
      <c r="BB42" s="242"/>
      <c r="BC42" s="234"/>
      <c r="BD42" s="68"/>
      <c r="BE42" s="146"/>
      <c r="BF42" s="112"/>
      <c r="BG42" s="148"/>
      <c r="BH42" s="194"/>
      <c r="BI42" s="112"/>
      <c r="BJ42" s="147"/>
      <c r="BK42" s="146"/>
      <c r="BL42" s="112"/>
      <c r="BM42" s="68"/>
      <c r="BN42" s="252"/>
      <c r="BO42" s="253"/>
      <c r="BP42" s="251"/>
      <c r="BQ42" s="146"/>
      <c r="BR42" s="112"/>
      <c r="BS42" s="147"/>
      <c r="BT42" s="146">
        <v>1024994.889</v>
      </c>
      <c r="BU42" s="112">
        <v>6852955.345</v>
      </c>
      <c r="BV42" s="148">
        <v>228.983</v>
      </c>
      <c r="BW42" s="194">
        <v>1024994.876</v>
      </c>
      <c r="BX42" s="112">
        <v>6852955.343</v>
      </c>
      <c r="BY42" s="147">
        <v>228.998</v>
      </c>
      <c r="BZ42" s="173">
        <v>1024994.857</v>
      </c>
      <c r="CA42" s="87">
        <v>6852955.338</v>
      </c>
      <c r="CB42" s="127">
        <v>229.016</v>
      </c>
      <c r="CC42" s="173">
        <v>1024994.845</v>
      </c>
      <c r="CD42" s="87">
        <v>6852955.336</v>
      </c>
      <c r="CE42" s="174">
        <v>229.037</v>
      </c>
      <c r="CF42" s="259">
        <v>1024994.834</v>
      </c>
      <c r="CG42" s="87">
        <v>6852955.326</v>
      </c>
      <c r="CH42" s="260">
        <v>229.048</v>
      </c>
      <c r="CI42" s="173">
        <v>1024994.821</v>
      </c>
      <c r="CJ42" s="87">
        <v>6852955.329</v>
      </c>
      <c r="CK42" s="88">
        <v>229.061</v>
      </c>
      <c r="CL42" s="173">
        <v>1024994.808</v>
      </c>
      <c r="CM42" s="87">
        <v>6852955.326</v>
      </c>
      <c r="CN42" s="88">
        <v>229.081</v>
      </c>
      <c r="CO42" s="173">
        <v>1024994.799</v>
      </c>
      <c r="CP42" s="87">
        <v>6852955.324</v>
      </c>
      <c r="CQ42" s="88">
        <v>229.091</v>
      </c>
      <c r="CR42" s="125">
        <v>1024994.792</v>
      </c>
      <c r="CS42" s="126">
        <v>6852955.312</v>
      </c>
      <c r="CT42" s="283">
        <v>229.104</v>
      </c>
      <c r="CU42" s="173">
        <v>1024994.782</v>
      </c>
      <c r="CV42" s="87">
        <v>6852955.316</v>
      </c>
      <c r="CW42" s="88">
        <v>229.114</v>
      </c>
      <c r="CX42" s="173">
        <v>1024994.772</v>
      </c>
      <c r="CY42" s="87">
        <v>6852955.309</v>
      </c>
      <c r="CZ42" s="88">
        <v>229.131</v>
      </c>
      <c r="DA42" s="173">
        <v>1024994.76</v>
      </c>
      <c r="DB42" s="87">
        <v>6852955.3</v>
      </c>
      <c r="DC42" s="88">
        <v>229.135</v>
      </c>
      <c r="DD42" s="173">
        <v>1024994.75</v>
      </c>
      <c r="DE42" s="87">
        <v>6852955.296</v>
      </c>
      <c r="DF42" s="88">
        <v>229.155</v>
      </c>
      <c r="DG42" s="173">
        <v>1024994.74</v>
      </c>
      <c r="DH42" s="87">
        <v>6852955.285</v>
      </c>
      <c r="DI42" s="174">
        <v>229.166</v>
      </c>
      <c r="DJ42" s="249">
        <v>1024994.733</v>
      </c>
      <c r="DK42" s="87">
        <v>6852955.288</v>
      </c>
      <c r="DL42" s="88">
        <v>229.177</v>
      </c>
      <c r="DM42" s="173">
        <v>1024994.722</v>
      </c>
      <c r="DN42" s="87">
        <v>6852955.287</v>
      </c>
      <c r="DO42" s="174">
        <v>229.191</v>
      </c>
      <c r="DP42" s="249">
        <v>1024994.719</v>
      </c>
      <c r="DQ42" s="87">
        <v>6852955.285</v>
      </c>
      <c r="DR42" s="88">
        <v>229.199</v>
      </c>
      <c r="DS42" s="173">
        <v>1024994.71</v>
      </c>
      <c r="DT42" s="87">
        <v>6852955.281</v>
      </c>
      <c r="DU42" s="174">
        <v>229.207</v>
      </c>
      <c r="DV42" s="249">
        <v>1024994.709</v>
      </c>
      <c r="DW42" s="87">
        <v>6852955.269</v>
      </c>
      <c r="DX42" s="88">
        <v>229.211</v>
      </c>
      <c r="DY42" s="173">
        <v>1024994.694</v>
      </c>
      <c r="DZ42" s="87">
        <v>6852955.278</v>
      </c>
      <c r="EA42" s="174">
        <v>229.219</v>
      </c>
      <c r="EB42" s="173">
        <v>1024994.689</v>
      </c>
      <c r="EC42" s="87">
        <v>6852955.269</v>
      </c>
      <c r="ED42" s="174">
        <v>229.23</v>
      </c>
      <c r="EE42" s="173">
        <v>1024994.684</v>
      </c>
      <c r="EF42" s="87">
        <v>6852955.266</v>
      </c>
      <c r="EG42" s="88">
        <v>229.24</v>
      </c>
      <c r="EH42" s="222">
        <v>1024994.672</v>
      </c>
      <c r="EI42" s="226">
        <v>6852955.264</v>
      </c>
      <c r="EJ42" s="442">
        <v>229.25</v>
      </c>
      <c r="EK42" s="173">
        <v>1024994.668</v>
      </c>
      <c r="EL42" s="87">
        <v>6852955.276</v>
      </c>
      <c r="EM42" s="88">
        <v>229.258</v>
      </c>
      <c r="EN42" s="89">
        <v>1024994.656</v>
      </c>
      <c r="EO42" s="90">
        <v>6852955.266</v>
      </c>
      <c r="EP42" s="91">
        <v>229.268</v>
      </c>
      <c r="EQ42" s="36" t="str">
        <f t="shared" si="0"/>
        <v>1021a</v>
      </c>
      <c r="ER42" s="194"/>
      <c r="ES42" s="219"/>
      <c r="ET42" s="250">
        <f>SQRT((EK42-EN42)*(EK42-EN42)+(EO42-EL42)*(EO42-EL42))</f>
        <v>0.015620499199419942</v>
      </c>
      <c r="EU42" s="251">
        <f>EP42-EM42</f>
        <v>0.009999999999990905</v>
      </c>
      <c r="EV42" s="252">
        <f>SQRT((EN42-$F42)*(EN42-$F42)+(EO42-$G42)*(EO42-$G42))</f>
        <v>0.5559802155610818</v>
      </c>
      <c r="EW42" s="253">
        <f>EP42-$H42</f>
        <v>0.7450000000000045</v>
      </c>
      <c r="EX42" s="254">
        <f>IF($F42=EN42,IF($G42&lt;EO42,0,200),IF($G42=EO42,IF($F42&lt;EN42,100,300),IF((EO42-$G42)&lt;0,(200/PI()*ATAN((EN42-$F42)/(EO42-$G42))+200),IF((EN42-$F42)&gt;0,(200/PI()*ATAN((EN42-$F42)/(EO42-$G42))),(200/PI()*ATAN((EN42-$F42)/(EO42-$G42))+400)))))</f>
        <v>278.6476720055116</v>
      </c>
      <c r="EY42" s="250">
        <f>SQRT((EN42-$C42)*(EN42-$C42)+(EO42-$D42)*(EO42-$D42))</f>
        <v>0.663675372651568</v>
      </c>
      <c r="EZ42" s="253">
        <f>EP42-$E42</f>
        <v>1.039999999999992</v>
      </c>
      <c r="FA42" s="251">
        <f>IF((EO42-$D42)&lt;0,(200/PI()*ATAN((EN42-$C42)/(EO42-$D42))+200),IF((EN42-$C42)&gt;0,(200/PI()*ATAN((EN42-$C42)/(EO42-$D42))),(200/PI()*ATAN((EN42-$C42)/(EO42-$D42))+400)))</f>
        <v>275.7227740707905</v>
      </c>
      <c r="FB42" s="252">
        <f>SQRT((EN42-DS42)*(EN42-DS42)+(EO42-DT42)*(EO42-DT42))</f>
        <v>0.056044625239925774</v>
      </c>
      <c r="FC42" s="253">
        <f>EP42-DU42</f>
        <v>0.06100000000000705</v>
      </c>
      <c r="FD42" s="251">
        <f>IF(DS42=EN42,IF(DT42&lt;EO42,0,200),IF(DT42=EO42,IF(DS42&lt;EN42,100,300),IF((EO42-DT42)&lt;0,(200/PI()*ATAN((EN42-DS42)/(EO42-DT42))+200),IF((EN42-DS42)&gt;0,(200/PI()*ATAN((EN42-DS42)/(EO42-DT42))),(200/PI()*ATAN((EN42-DS42)/(EO42-DT42))+400)))))</f>
        <v>282.75098713015865</v>
      </c>
      <c r="FE42" s="36" t="str">
        <f t="shared" si="1"/>
        <v>1021a</v>
      </c>
      <c r="FI42"/>
      <c r="FJ42"/>
      <c r="FK42"/>
      <c r="FL42" s="23"/>
      <c r="FM42" s="23"/>
      <c r="FN42" s="23"/>
    </row>
    <row r="43" spans="1:170" ht="12">
      <c r="A43" s="49">
        <v>1022</v>
      </c>
      <c r="B43" s="241">
        <v>39</v>
      </c>
      <c r="C43" s="146">
        <v>1025035.895</v>
      </c>
      <c r="D43" s="112">
        <v>6852955.185</v>
      </c>
      <c r="E43" s="148">
        <v>235.644</v>
      </c>
      <c r="F43" s="146">
        <v>1025035.969</v>
      </c>
      <c r="G43" s="112">
        <v>6852955.206</v>
      </c>
      <c r="H43" s="148">
        <v>235.843</v>
      </c>
      <c r="I43" s="194">
        <v>1025035.972</v>
      </c>
      <c r="J43" s="112">
        <v>6852955.203</v>
      </c>
      <c r="K43" s="147">
        <v>235.859</v>
      </c>
      <c r="L43" s="242">
        <v>1025035.97</v>
      </c>
      <c r="M43" s="234">
        <v>6852955.208</v>
      </c>
      <c r="N43" s="232">
        <v>235.886</v>
      </c>
      <c r="O43" s="146">
        <v>1025035.9725</v>
      </c>
      <c r="P43" s="112">
        <v>6852955.2145</v>
      </c>
      <c r="Q43" s="148">
        <v>235.9123</v>
      </c>
      <c r="R43" s="146">
        <v>1025035.9795</v>
      </c>
      <c r="S43" s="112">
        <v>6852955.219</v>
      </c>
      <c r="T43" s="148">
        <v>235.9409</v>
      </c>
      <c r="U43" s="146">
        <v>1025035.982</v>
      </c>
      <c r="V43" s="112">
        <v>6852955.225</v>
      </c>
      <c r="W43" s="148">
        <v>235.968</v>
      </c>
      <c r="X43" s="242">
        <v>1025035.9839</v>
      </c>
      <c r="Y43" s="234">
        <v>6852955.228</v>
      </c>
      <c r="Z43" s="147">
        <v>235.9941</v>
      </c>
      <c r="AA43" s="242">
        <v>1025035.974</v>
      </c>
      <c r="AB43" s="234">
        <v>6852955.235</v>
      </c>
      <c r="AC43" s="232">
        <v>236.031</v>
      </c>
      <c r="AD43" s="146">
        <v>1025035.981</v>
      </c>
      <c r="AE43" s="112">
        <v>6852955.233</v>
      </c>
      <c r="AF43" s="147">
        <v>236.052</v>
      </c>
      <c r="AG43" s="146">
        <v>1025035.973</v>
      </c>
      <c r="AH43" s="112">
        <v>6852955.239</v>
      </c>
      <c r="AI43" s="148">
        <v>236.08</v>
      </c>
      <c r="AJ43" s="194">
        <v>1025035.964</v>
      </c>
      <c r="AK43" s="112">
        <v>6852955.251</v>
      </c>
      <c r="AL43" s="147">
        <v>236.11</v>
      </c>
      <c r="AM43" s="242">
        <v>1025035.969</v>
      </c>
      <c r="AN43" s="234">
        <v>6852955.253</v>
      </c>
      <c r="AO43" s="68">
        <v>236.138</v>
      </c>
      <c r="AP43" s="194">
        <v>1025035.97</v>
      </c>
      <c r="AQ43" s="112">
        <v>6852955.255</v>
      </c>
      <c r="AR43" s="147">
        <v>236.163</v>
      </c>
      <c r="AS43" s="146">
        <v>1025035.964</v>
      </c>
      <c r="AT43" s="112">
        <v>6852955.256</v>
      </c>
      <c r="AU43" s="148">
        <v>236.196</v>
      </c>
      <c r="AV43" s="233">
        <v>1025035.963</v>
      </c>
      <c r="AW43" s="234">
        <v>6852955.251</v>
      </c>
      <c r="AX43" s="232">
        <v>236.203</v>
      </c>
      <c r="AY43" s="242">
        <v>1025035.96</v>
      </c>
      <c r="AZ43" s="234">
        <v>6852955.254</v>
      </c>
      <c r="BA43" s="68">
        <v>236.233</v>
      </c>
      <c r="BB43" s="242">
        <v>1025035.951</v>
      </c>
      <c r="BC43" s="234">
        <v>6852955.257</v>
      </c>
      <c r="BD43" s="68">
        <v>236.263</v>
      </c>
      <c r="BE43" s="146">
        <v>1025035.954</v>
      </c>
      <c r="BF43" s="112">
        <v>6852955.254</v>
      </c>
      <c r="BG43" s="148">
        <v>236.294</v>
      </c>
      <c r="BH43" s="194">
        <v>1025035.949</v>
      </c>
      <c r="BI43" s="112">
        <v>6852955.247</v>
      </c>
      <c r="BJ43" s="147">
        <v>236.321</v>
      </c>
      <c r="BK43" s="146">
        <v>1025035.948</v>
      </c>
      <c r="BL43" s="112">
        <v>6852955.242</v>
      </c>
      <c r="BM43" s="68">
        <v>236.355</v>
      </c>
      <c r="BN43" s="252">
        <v>1025035.948</v>
      </c>
      <c r="BO43" s="253">
        <v>6852955.247</v>
      </c>
      <c r="BP43" s="251">
        <v>236.381</v>
      </c>
      <c r="BQ43" s="146">
        <v>1025035.94</v>
      </c>
      <c r="BR43" s="112">
        <v>6852955.247</v>
      </c>
      <c r="BS43" s="147">
        <v>236.412</v>
      </c>
      <c r="BT43" s="146">
        <v>1025035.937</v>
      </c>
      <c r="BU43" s="112">
        <v>6852955.242</v>
      </c>
      <c r="BV43" s="148">
        <v>236.438</v>
      </c>
      <c r="BW43" s="194">
        <v>1025035.932</v>
      </c>
      <c r="BX43" s="112">
        <v>6852955.238</v>
      </c>
      <c r="BY43" s="147">
        <v>236.466</v>
      </c>
      <c r="BZ43" s="173">
        <v>1025035.923</v>
      </c>
      <c r="CA43" s="87">
        <v>6852955.231</v>
      </c>
      <c r="CB43" s="127">
        <v>236.494</v>
      </c>
      <c r="CC43" s="173">
        <v>1025035.921</v>
      </c>
      <c r="CD43" s="87">
        <v>6852955.227</v>
      </c>
      <c r="CE43" s="174">
        <v>236.524</v>
      </c>
      <c r="CF43" s="128">
        <v>1025035.914</v>
      </c>
      <c r="CG43" s="87">
        <v>6852955.223</v>
      </c>
      <c r="CH43" s="129">
        <v>236.54</v>
      </c>
      <c r="CI43" s="173">
        <v>1025035.91</v>
      </c>
      <c r="CJ43" s="87">
        <v>6852955.222</v>
      </c>
      <c r="CK43" s="88">
        <v>236.566</v>
      </c>
      <c r="CL43" s="173">
        <v>1025035.903</v>
      </c>
      <c r="CM43" s="87">
        <v>6852955.218</v>
      </c>
      <c r="CN43" s="88">
        <v>236.592</v>
      </c>
      <c r="CO43" s="173">
        <v>1025035.901</v>
      </c>
      <c r="CP43" s="87">
        <v>6852955.216</v>
      </c>
      <c r="CQ43" s="88">
        <v>236.615</v>
      </c>
      <c r="CR43" s="173">
        <v>1025035.901</v>
      </c>
      <c r="CS43" s="87">
        <v>6852955.208</v>
      </c>
      <c r="CT43" s="88">
        <v>236.638</v>
      </c>
      <c r="CU43" s="173">
        <v>1025035.897</v>
      </c>
      <c r="CV43" s="87">
        <v>6852955.209</v>
      </c>
      <c r="CW43" s="88">
        <v>236.654</v>
      </c>
      <c r="CX43" s="173">
        <v>1025035.893</v>
      </c>
      <c r="CY43" s="87">
        <v>6852955.206</v>
      </c>
      <c r="CZ43" s="88">
        <v>236.678</v>
      </c>
      <c r="DA43" s="173">
        <v>1025035.891</v>
      </c>
      <c r="DB43" s="87">
        <v>6852955.193</v>
      </c>
      <c r="DC43" s="88">
        <v>236.698</v>
      </c>
      <c r="DD43" s="173">
        <v>1025035.886</v>
      </c>
      <c r="DE43" s="87">
        <v>6852955.188</v>
      </c>
      <c r="DF43" s="88">
        <v>236.72</v>
      </c>
      <c r="DG43" s="173">
        <v>1025035.882</v>
      </c>
      <c r="DH43" s="87">
        <v>6852955.184</v>
      </c>
      <c r="DI43" s="174">
        <v>236.744</v>
      </c>
      <c r="DJ43" s="249">
        <v>1025035.881</v>
      </c>
      <c r="DK43" s="87">
        <v>6852955.184</v>
      </c>
      <c r="DL43" s="88">
        <v>236.756</v>
      </c>
      <c r="DM43" s="173">
        <v>1025035.878</v>
      </c>
      <c r="DN43" s="87">
        <v>6852955.184</v>
      </c>
      <c r="DO43" s="174">
        <v>236.779</v>
      </c>
      <c r="DP43" s="249">
        <v>1025035.875</v>
      </c>
      <c r="DQ43" s="87">
        <v>6852955.181</v>
      </c>
      <c r="DR43" s="88">
        <v>236.795</v>
      </c>
      <c r="DS43" s="173">
        <v>1025035.874</v>
      </c>
      <c r="DT43" s="87">
        <v>6852955.181</v>
      </c>
      <c r="DU43" s="174">
        <v>236.812</v>
      </c>
      <c r="DV43" s="249">
        <v>1025035.878</v>
      </c>
      <c r="DW43" s="87">
        <v>6852955.17</v>
      </c>
      <c r="DX43" s="88">
        <v>236.82</v>
      </c>
      <c r="DY43" s="173">
        <v>1025035.863</v>
      </c>
      <c r="DZ43" s="87">
        <v>6852955.174</v>
      </c>
      <c r="EA43" s="174">
        <v>236.831</v>
      </c>
      <c r="EB43" s="173">
        <v>1025035.862</v>
      </c>
      <c r="EC43" s="87">
        <v>6852955.168</v>
      </c>
      <c r="ED43" s="174">
        <v>236.848</v>
      </c>
      <c r="EE43" s="173">
        <v>1025035.859</v>
      </c>
      <c r="EF43" s="87">
        <v>6852955.168</v>
      </c>
      <c r="EG43" s="88">
        <v>236.861</v>
      </c>
      <c r="EH43" s="222">
        <v>1025035.857</v>
      </c>
      <c r="EI43" s="226">
        <v>6852955.165</v>
      </c>
      <c r="EJ43" s="442">
        <v>236.871</v>
      </c>
      <c r="EK43" s="173">
        <v>1025035.855</v>
      </c>
      <c r="EL43" s="87">
        <v>6852955.179</v>
      </c>
      <c r="EM43" s="88">
        <v>236.887</v>
      </c>
      <c r="EN43" s="90">
        <v>1025035.846</v>
      </c>
      <c r="EO43" s="90">
        <v>6852955.167</v>
      </c>
      <c r="EP43" s="90">
        <v>236.904</v>
      </c>
      <c r="EQ43" s="36">
        <f t="shared" si="0"/>
        <v>1022</v>
      </c>
      <c r="ER43" s="261">
        <f>SQRT((F43-C43)*(F43-C43)+(G43-D43)*(G43-D43))</f>
        <v>0.07692203865299255</v>
      </c>
      <c r="ES43" s="285">
        <f>H43-E43</f>
        <v>0.19899999999998386</v>
      </c>
      <c r="ET43" s="250">
        <f>SQRT((EK43-EN43)*(EK43-EN43)+(EO43-EL43)*(EO43-EL43))</f>
        <v>0.014999999315477915</v>
      </c>
      <c r="EU43" s="251">
        <f>EP43-EM43</f>
        <v>0.016999999999995907</v>
      </c>
      <c r="EV43" s="252">
        <f>SQRT((EN43-$F43)*(EN43-$F43)+(EO43-$G43)*(EO43-$G43))</f>
        <v>0.12903487898777583</v>
      </c>
      <c r="EW43" s="253">
        <f>EP43-$H43</f>
        <v>1.061000000000007</v>
      </c>
      <c r="EX43" s="254">
        <f>IF($F43=EN43,IF($G43&lt;EO43,0,200),IF($G43=EO43,IF($F43&lt;EN43,100,300),IF((EO43-$G43)&lt;0,(200/PI()*ATAN((EN43-$F43)/(EO43-$G43))+200),IF((EN43-$F43)&gt;0,(200/PI()*ATAN((EN43-$F43)/(EO43-$G43))),(200/PI()*ATAN((EN43-$F43)/(EO43-$G43))+400)))))</f>
        <v>280.45286166033776</v>
      </c>
      <c r="EY43" s="250">
        <f>SQRT((EN43-$C43)*(EN43-$C43)+(EO43-$D43)*(EO43-$D43))</f>
        <v>0.052201532276493164</v>
      </c>
      <c r="EZ43" s="253">
        <f>EP43-$E43</f>
        <v>1.259999999999991</v>
      </c>
      <c r="FA43" s="251">
        <f>IF((EO43-$D43)&lt;0,(200/PI()*ATAN((EN43-$C43)/(EO43-$D43))+200),IF((EN43-$C43)&gt;0,(200/PI()*ATAN((EN43-$C43)/(EO43-$D43))),(200/PI()*ATAN((EN43-$C43)/(EO43-$D43))+400)))</f>
        <v>277.5881637623496</v>
      </c>
      <c r="FB43" s="252">
        <f>SQRT((EN43-DS43)*(EN43-DS43)+(EO43-DT43)*(EO43-DT43))</f>
        <v>0.03130495140177698</v>
      </c>
      <c r="FC43" s="253">
        <f>EP43-DU43</f>
        <v>0.09199999999998454</v>
      </c>
      <c r="FD43" s="251">
        <f>IF(DS43=EN43,IF(DT43&lt;EO43,0,200),IF(DT43=EO43,IF(DS43&lt;EN43,100,300),IF((EO43-DT43)&lt;0,(200/PI()*ATAN((EN43-DS43)/(EO43-DT43))+200),IF((EN43-DS43)&gt;0,(200/PI()*ATAN((EN43-DS43)/(EO43-DT43))),(200/PI()*ATAN((EN43-DS43)/(EO43-DT43))+400)))))</f>
        <v>270.483277316911</v>
      </c>
      <c r="FE43" s="36">
        <f t="shared" si="1"/>
        <v>1022</v>
      </c>
      <c r="FI43"/>
      <c r="FJ43"/>
      <c r="FK43"/>
      <c r="FL43" s="23"/>
      <c r="FM43" s="23"/>
      <c r="FN43" s="23"/>
    </row>
    <row r="44" spans="1:170" ht="12">
      <c r="A44" s="50">
        <v>1023</v>
      </c>
      <c r="B44" s="241">
        <v>38</v>
      </c>
      <c r="C44" s="146">
        <v>1025070.37</v>
      </c>
      <c r="D44" s="112">
        <v>6852937.076</v>
      </c>
      <c r="E44" s="148">
        <v>242.869</v>
      </c>
      <c r="F44" s="146">
        <v>1025070.446</v>
      </c>
      <c r="G44" s="112">
        <v>6852937.081</v>
      </c>
      <c r="H44" s="148">
        <v>242.876</v>
      </c>
      <c r="I44" s="194">
        <v>1025070.449</v>
      </c>
      <c r="J44" s="112">
        <v>6852937.08</v>
      </c>
      <c r="K44" s="147">
        <v>242.875</v>
      </c>
      <c r="L44" s="242">
        <v>1025070.448</v>
      </c>
      <c r="M44" s="234">
        <v>6852937.082</v>
      </c>
      <c r="N44" s="232">
        <v>242.875</v>
      </c>
      <c r="O44" s="146">
        <v>1025070.4532</v>
      </c>
      <c r="P44" s="112">
        <v>6852937.0885</v>
      </c>
      <c r="Q44" s="148">
        <v>242.8866</v>
      </c>
      <c r="R44" s="146">
        <v>1025070.466</v>
      </c>
      <c r="S44" s="112">
        <v>6852937.0943</v>
      </c>
      <c r="T44" s="148">
        <v>242.8957</v>
      </c>
      <c r="U44" s="146">
        <v>1025070.473</v>
      </c>
      <c r="V44" s="112">
        <v>6852937.098</v>
      </c>
      <c r="W44" s="148">
        <v>242.902</v>
      </c>
      <c r="X44" s="242">
        <v>1025070.4818</v>
      </c>
      <c r="Y44" s="234">
        <v>6852937.1014</v>
      </c>
      <c r="Z44" s="147">
        <v>242.9104</v>
      </c>
      <c r="AA44" s="242">
        <v>1025070.475</v>
      </c>
      <c r="AB44" s="234">
        <v>6852937.108</v>
      </c>
      <c r="AC44" s="232">
        <v>242.925</v>
      </c>
      <c r="AD44" s="146">
        <v>1025070.484</v>
      </c>
      <c r="AE44" s="112">
        <v>6852937.102</v>
      </c>
      <c r="AF44" s="147">
        <v>242.919</v>
      </c>
      <c r="AG44" s="146"/>
      <c r="AH44" s="112"/>
      <c r="AI44" s="148"/>
      <c r="AJ44" s="194"/>
      <c r="AK44" s="112"/>
      <c r="AL44" s="147"/>
      <c r="AM44" s="176"/>
      <c r="AN44" s="256"/>
      <c r="AO44" s="263"/>
      <c r="AP44" s="264"/>
      <c r="AQ44" s="256"/>
      <c r="AR44" s="265"/>
      <c r="AS44" s="286"/>
      <c r="AT44" s="287"/>
      <c r="AU44" s="288"/>
      <c r="AV44" s="264"/>
      <c r="AW44" s="256"/>
      <c r="AX44" s="265"/>
      <c r="AY44" s="176"/>
      <c r="AZ44" s="256"/>
      <c r="BA44" s="263"/>
      <c r="BB44" s="176"/>
      <c r="BC44" s="256"/>
      <c r="BD44" s="263"/>
      <c r="BE44" s="176"/>
      <c r="BF44" s="256"/>
      <c r="BG44" s="263"/>
      <c r="BH44" s="264"/>
      <c r="BI44" s="256"/>
      <c r="BJ44" s="265"/>
      <c r="BK44" s="176"/>
      <c r="BL44" s="256"/>
      <c r="BM44" s="263"/>
      <c r="BN44" s="289"/>
      <c r="BO44" s="290"/>
      <c r="BP44" s="291"/>
      <c r="BQ44" s="292"/>
      <c r="BR44" s="290"/>
      <c r="BS44" s="293"/>
      <c r="BT44" s="292"/>
      <c r="BU44" s="290"/>
      <c r="BV44" s="291"/>
      <c r="BW44" s="289"/>
      <c r="BX44" s="290"/>
      <c r="BY44" s="293"/>
      <c r="BZ44" s="292"/>
      <c r="CA44" s="290"/>
      <c r="CB44" s="291"/>
      <c r="CC44" s="292"/>
      <c r="CD44" s="290"/>
      <c r="CE44" s="291"/>
      <c r="CF44" s="294"/>
      <c r="CG44" s="290"/>
      <c r="CH44" s="295"/>
      <c r="CI44" s="292"/>
      <c r="CJ44" s="290"/>
      <c r="CK44" s="293"/>
      <c r="CL44" s="173"/>
      <c r="CM44" s="256"/>
      <c r="CN44" s="88"/>
      <c r="CO44" s="173"/>
      <c r="CP44" s="87"/>
      <c r="CQ44" s="88"/>
      <c r="CR44" s="173"/>
      <c r="CS44" s="87"/>
      <c r="CT44" s="88"/>
      <c r="CU44" s="173"/>
      <c r="CV44" s="87"/>
      <c r="CW44" s="88"/>
      <c r="CX44" s="173"/>
      <c r="CY44" s="87"/>
      <c r="CZ44" s="88"/>
      <c r="DA44" s="173"/>
      <c r="DB44" s="87"/>
      <c r="DC44" s="88"/>
      <c r="DD44" s="173"/>
      <c r="DE44" s="87"/>
      <c r="DF44" s="88"/>
      <c r="DG44" s="173"/>
      <c r="DH44" s="87"/>
      <c r="DI44" s="174"/>
      <c r="DJ44" s="249"/>
      <c r="DK44" s="87"/>
      <c r="DL44" s="88"/>
      <c r="DM44" s="173"/>
      <c r="DN44" s="87"/>
      <c r="DO44" s="174"/>
      <c r="DP44" s="249"/>
      <c r="DQ44" s="87"/>
      <c r="DR44" s="88"/>
      <c r="DS44" s="173"/>
      <c r="DT44" s="87"/>
      <c r="DU44" s="174"/>
      <c r="DV44" s="249"/>
      <c r="DW44" s="87"/>
      <c r="DX44" s="88"/>
      <c r="DY44" s="173"/>
      <c r="DZ44" s="87"/>
      <c r="EA44" s="174"/>
      <c r="EB44" s="173"/>
      <c r="EC44" s="87"/>
      <c r="ED44" s="174"/>
      <c r="EE44" s="173"/>
      <c r="EF44" s="87"/>
      <c r="EG44" s="88"/>
      <c r="EH44" s="173"/>
      <c r="EI44" s="87"/>
      <c r="EJ44" s="174"/>
      <c r="EK44" s="173"/>
      <c r="EL44" s="87"/>
      <c r="EM44" s="88"/>
      <c r="EN44" s="87"/>
      <c r="EO44" s="87"/>
      <c r="EP44" s="87"/>
      <c r="EQ44" s="47">
        <f t="shared" si="0"/>
        <v>1023</v>
      </c>
      <c r="ER44" s="261">
        <f>SQRT((F44-C44)*(F44-C44)+(G44-D44)*(G44-D44))</f>
        <v>0.07616429609091109</v>
      </c>
      <c r="ES44" s="147">
        <f>H44-E44</f>
        <v>0.007000000000005002</v>
      </c>
      <c r="ET44" s="250"/>
      <c r="EU44" s="251"/>
      <c r="EV44" s="252"/>
      <c r="EW44" s="253"/>
      <c r="EX44" s="254"/>
      <c r="EY44" s="250"/>
      <c r="EZ44" s="253"/>
      <c r="FA44" s="251"/>
      <c r="FB44" s="252"/>
      <c r="FC44" s="253"/>
      <c r="FD44" s="251"/>
      <c r="FE44" s="47">
        <f t="shared" si="1"/>
        <v>1023</v>
      </c>
      <c r="FI44" s="28"/>
      <c r="FJ44" s="28"/>
      <c r="FK44" s="28"/>
      <c r="FL44" s="23"/>
      <c r="FM44" s="23"/>
      <c r="FN44" s="23"/>
    </row>
    <row r="45" spans="1:170" ht="12">
      <c r="A45" s="49" t="s">
        <v>92</v>
      </c>
      <c r="B45" s="53"/>
      <c r="C45" s="268">
        <v>1025070.5239999999</v>
      </c>
      <c r="D45" s="220">
        <v>6852936.8719999995</v>
      </c>
      <c r="E45" s="269">
        <v>242.84199999999996</v>
      </c>
      <c r="F45" s="270">
        <f>C45-C44+F44</f>
        <v>1025070.5999999999</v>
      </c>
      <c r="G45" s="258">
        <f>D45-D44+G44</f>
        <v>6852936.876999999</v>
      </c>
      <c r="H45" s="271">
        <f>E45-E44+H44</f>
        <v>242.84899999999996</v>
      </c>
      <c r="I45" s="272"/>
      <c r="J45" s="273"/>
      <c r="K45" s="274"/>
      <c r="L45" s="275"/>
      <c r="M45" s="276"/>
      <c r="N45" s="277"/>
      <c r="O45" s="240"/>
      <c r="P45" s="240"/>
      <c r="Q45" s="240"/>
      <c r="R45" s="278"/>
      <c r="S45" s="273"/>
      <c r="T45" s="279"/>
      <c r="U45" s="278"/>
      <c r="V45" s="273"/>
      <c r="W45" s="279"/>
      <c r="X45" s="280"/>
      <c r="Y45" s="280"/>
      <c r="Z45" s="280"/>
      <c r="AA45" s="275"/>
      <c r="AB45" s="276"/>
      <c r="AC45" s="277"/>
      <c r="AD45" s="146">
        <v>1025070.638</v>
      </c>
      <c r="AE45" s="112">
        <v>6852936.898</v>
      </c>
      <c r="AF45" s="147">
        <v>242.892</v>
      </c>
      <c r="AG45" s="146">
        <v>1025070.636</v>
      </c>
      <c r="AH45" s="112">
        <v>6852936.91</v>
      </c>
      <c r="AI45" s="148">
        <v>242.909</v>
      </c>
      <c r="AJ45" s="194">
        <v>1025070.638</v>
      </c>
      <c r="AK45" s="112">
        <v>6852936.924</v>
      </c>
      <c r="AL45" s="147">
        <v>242.928</v>
      </c>
      <c r="AM45" s="242">
        <v>1025070.651</v>
      </c>
      <c r="AN45" s="234">
        <v>6852936.928</v>
      </c>
      <c r="AO45" s="68">
        <v>242.943</v>
      </c>
      <c r="AP45" s="194">
        <v>1025070.659</v>
      </c>
      <c r="AQ45" s="112">
        <v>6852936.93</v>
      </c>
      <c r="AR45" s="147">
        <v>242.952</v>
      </c>
      <c r="AS45" s="66">
        <v>1025070.659</v>
      </c>
      <c r="AT45" s="67">
        <v>6852936.933</v>
      </c>
      <c r="AU45" s="68">
        <v>242.967</v>
      </c>
      <c r="AV45" s="233">
        <v>1025070.662</v>
      </c>
      <c r="AW45" s="234">
        <v>6852936.93</v>
      </c>
      <c r="AX45" s="232">
        <v>242.972</v>
      </c>
      <c r="AY45" s="242">
        <v>1025070.654</v>
      </c>
      <c r="AZ45" s="234">
        <v>6852936.94</v>
      </c>
      <c r="BA45" s="68">
        <v>242.988</v>
      </c>
      <c r="BB45" s="242">
        <v>1025070.662</v>
      </c>
      <c r="BC45" s="234">
        <v>6852936.953</v>
      </c>
      <c r="BD45" s="68">
        <v>242.997</v>
      </c>
      <c r="BE45" s="146">
        <v>1025070.677</v>
      </c>
      <c r="BF45" s="112">
        <v>6852936.953</v>
      </c>
      <c r="BG45" s="148">
        <v>243.021</v>
      </c>
      <c r="BH45" s="194">
        <v>1025070.678</v>
      </c>
      <c r="BI45" s="112">
        <v>6852936.95</v>
      </c>
      <c r="BJ45" s="147">
        <v>243.03</v>
      </c>
      <c r="BK45" s="146">
        <v>1025070.684</v>
      </c>
      <c r="BL45" s="112">
        <v>6852936.95</v>
      </c>
      <c r="BM45" s="68">
        <v>243.051</v>
      </c>
      <c r="BN45" s="252">
        <v>1025070.689</v>
      </c>
      <c r="BO45" s="253">
        <v>6852936.96</v>
      </c>
      <c r="BP45" s="251">
        <v>243.058</v>
      </c>
      <c r="BQ45" s="146">
        <v>1025070.687</v>
      </c>
      <c r="BR45" s="112">
        <v>6852936.963</v>
      </c>
      <c r="BS45" s="147">
        <v>243.069</v>
      </c>
      <c r="BT45" s="146">
        <v>1025070.694</v>
      </c>
      <c r="BU45" s="112">
        <v>6852936.967</v>
      </c>
      <c r="BV45" s="148">
        <v>243.079</v>
      </c>
      <c r="BW45" s="194">
        <v>1025070.696</v>
      </c>
      <c r="BX45" s="112">
        <v>6852936.97</v>
      </c>
      <c r="BY45" s="147">
        <v>243.099</v>
      </c>
      <c r="BZ45" s="173">
        <v>1025070.697</v>
      </c>
      <c r="CA45" s="87">
        <v>6852936.973</v>
      </c>
      <c r="CB45" s="127">
        <v>243.117</v>
      </c>
      <c r="CC45" s="173">
        <v>1025070.702</v>
      </c>
      <c r="CD45" s="87">
        <v>6852936.977</v>
      </c>
      <c r="CE45" s="174">
        <v>243.127</v>
      </c>
      <c r="CF45" s="259">
        <v>1025070.7</v>
      </c>
      <c r="CG45" s="87">
        <v>6852936.975</v>
      </c>
      <c r="CH45" s="260">
        <v>243.133</v>
      </c>
      <c r="CI45" s="173">
        <v>1025070.704</v>
      </c>
      <c r="CJ45" s="87">
        <v>6852936.975</v>
      </c>
      <c r="CK45" s="88">
        <v>243.139</v>
      </c>
      <c r="CL45" s="173">
        <v>1025070.705</v>
      </c>
      <c r="CM45" s="87">
        <v>6852936.98</v>
      </c>
      <c r="CN45" s="88">
        <v>243.149</v>
      </c>
      <c r="CO45" s="173">
        <v>1025070.705</v>
      </c>
      <c r="CP45" s="87">
        <v>6852936.988</v>
      </c>
      <c r="CQ45" s="88">
        <v>243.159</v>
      </c>
      <c r="CR45" s="125">
        <v>1025070.712</v>
      </c>
      <c r="CS45" s="126">
        <v>6852936.985</v>
      </c>
      <c r="CT45" s="283">
        <v>243.18</v>
      </c>
      <c r="CU45" s="173">
        <v>1025070.713</v>
      </c>
      <c r="CV45" s="87">
        <v>6852936.994</v>
      </c>
      <c r="CW45" s="88">
        <v>243.186</v>
      </c>
      <c r="CX45" s="173">
        <v>1025070.716</v>
      </c>
      <c r="CY45" s="87">
        <v>6852936.996</v>
      </c>
      <c r="CZ45" s="88">
        <v>243.2</v>
      </c>
      <c r="DA45" s="173">
        <v>1025070.718</v>
      </c>
      <c r="DB45" s="87">
        <v>6852936.983</v>
      </c>
      <c r="DC45" s="88">
        <v>243.197</v>
      </c>
      <c r="DD45" s="173">
        <v>1025070.721</v>
      </c>
      <c r="DE45" s="87">
        <v>6852936.985</v>
      </c>
      <c r="DF45" s="88">
        <v>243.202</v>
      </c>
      <c r="DG45" s="173">
        <v>1025070.726</v>
      </c>
      <c r="DH45" s="87">
        <v>6852936.986</v>
      </c>
      <c r="DI45" s="174">
        <v>243.222</v>
      </c>
      <c r="DJ45" s="249">
        <v>1025070.727</v>
      </c>
      <c r="DK45" s="87">
        <v>6852936.995</v>
      </c>
      <c r="DL45" s="88">
        <v>243.224</v>
      </c>
      <c r="DM45" s="173">
        <v>1025070.728</v>
      </c>
      <c r="DN45" s="87">
        <v>6852936.996</v>
      </c>
      <c r="DO45" s="174">
        <v>243.241</v>
      </c>
      <c r="DP45" s="249">
        <v>1025070.731</v>
      </c>
      <c r="DQ45" s="87">
        <v>6852937</v>
      </c>
      <c r="DR45" s="88">
        <v>243.24</v>
      </c>
      <c r="DS45" s="173">
        <v>1025070.732</v>
      </c>
      <c r="DT45" s="87">
        <v>6852936.999</v>
      </c>
      <c r="DU45" s="174">
        <v>243.237</v>
      </c>
      <c r="DV45" s="249">
        <v>1025070.736</v>
      </c>
      <c r="DW45" s="87">
        <v>6852936.993</v>
      </c>
      <c r="DX45" s="88">
        <v>243.242</v>
      </c>
      <c r="DY45" s="173">
        <v>1025070.729</v>
      </c>
      <c r="DZ45" s="87">
        <v>6852936.999</v>
      </c>
      <c r="EA45" s="174">
        <v>243.246</v>
      </c>
      <c r="EB45" s="173">
        <v>1025070.73</v>
      </c>
      <c r="EC45" s="87">
        <v>6852936.999</v>
      </c>
      <c r="ED45" s="174">
        <v>243.255</v>
      </c>
      <c r="EE45" s="173">
        <v>1025070.737</v>
      </c>
      <c r="EF45" s="87">
        <v>6852937.004</v>
      </c>
      <c r="EG45" s="88">
        <v>243.271</v>
      </c>
      <c r="EH45" s="222">
        <v>1025070.733</v>
      </c>
      <c r="EI45" s="226">
        <v>6852937.004</v>
      </c>
      <c r="EJ45" s="442">
        <v>243.278</v>
      </c>
      <c r="EK45" s="173">
        <v>1025070.734</v>
      </c>
      <c r="EL45" s="87">
        <v>6852937.023</v>
      </c>
      <c r="EM45" s="88">
        <v>243.281</v>
      </c>
      <c r="EN45" s="90">
        <v>1025070.721</v>
      </c>
      <c r="EO45" s="90">
        <v>6852937.01</v>
      </c>
      <c r="EP45" s="90">
        <v>243.286</v>
      </c>
      <c r="EQ45" s="36" t="str">
        <f t="shared" si="0"/>
        <v>1023a</v>
      </c>
      <c r="ER45" s="272"/>
      <c r="ES45" s="274"/>
      <c r="ET45" s="250">
        <f>SQRT((EK45-EN45)*(EK45-EN45)+(EO45-EL45)*(EO45-EL45))</f>
        <v>0.018384776525535745</v>
      </c>
      <c r="EU45" s="251">
        <f>EP45-EM45</f>
        <v>0.0049999999999954525</v>
      </c>
      <c r="EV45" s="252">
        <f>SQRT((EN45-$F45)*(EN45-$F45)+(EO45-$G45)*(EO45-$G45))</f>
        <v>0.17980545080618265</v>
      </c>
      <c r="EW45" s="253">
        <f>EP45-$H45</f>
        <v>0.43700000000004025</v>
      </c>
      <c r="EX45" s="254">
        <f>IF($F45=EN45,IF($G45&lt;EO45,0,200),IF($G45=EO45,IF($F45&lt;EN45,100,300),IF((EO45-$G45)&lt;0,(200/PI()*ATAN((EN45-$F45)/(EO45-$G45))+200),IF((EN45-$F45)&gt;0,(200/PI()*ATAN((EN45-$F45)/(EO45-$G45))),(200/PI()*ATAN((EN45-$F45)/(EO45-$G45))+400)))))</f>
        <v>46.994582189244035</v>
      </c>
      <c r="EY45" s="250">
        <f>SQRT((EN45-$C45)*(EN45-$C45)+(EO45-$D45)*(EO45-$D45))</f>
        <v>0.24052650610097598</v>
      </c>
      <c r="EZ45" s="253">
        <f>EP45-$E45</f>
        <v>0.44400000000004525</v>
      </c>
      <c r="FA45" s="251">
        <f>IF((EO45-$D45)&lt;0,(200/PI()*ATAN((EN45-$C45)/(EO45-$D45))+200),IF((EN45-$C45)&gt;0,(200/PI()*ATAN((EN45-$C45)/(EO45-$D45))),(200/PI()*ATAN((EN45-$C45)/(EO45-$D45))+400)))</f>
        <v>61.09829428942226</v>
      </c>
      <c r="FB45" s="252">
        <f>SQRT((EN45-DS45)*(EN45-DS45)+(EO45-DT45)*(EO45-DT45))</f>
        <v>0.015556349101810349</v>
      </c>
      <c r="FC45" s="253">
        <f>EP45-DU45</f>
        <v>0.049000000000006594</v>
      </c>
      <c r="FD45" s="251">
        <f>IF(DS45=EN45,IF(DT45&lt;EO45,0,200),IF(DT45=EO45,IF(DS45&lt;EN45,100,300),IF((EO45-DT45)&lt;0,(200/PI()*ATAN((EN45-DS45)/(EO45-DT45))+200),IF((EN45-DS45)&gt;0,(200/PI()*ATAN((EN45-DS45)/(EO45-DT45))),(200/PI()*ATAN((EN45-DS45)/(EO45-DT45))+400)))))</f>
        <v>350</v>
      </c>
      <c r="FE45" s="36" t="str">
        <f t="shared" si="1"/>
        <v>1023a</v>
      </c>
      <c r="FF45" s="6"/>
      <c r="FG45" s="6"/>
      <c r="FI45"/>
      <c r="FJ45"/>
      <c r="FK45"/>
      <c r="FL45" s="23"/>
      <c r="FM45" s="23"/>
      <c r="FN45" s="23"/>
    </row>
    <row r="46" spans="1:170" ht="12">
      <c r="A46" s="50">
        <v>1024</v>
      </c>
      <c r="B46" s="241">
        <v>14</v>
      </c>
      <c r="C46" s="146">
        <v>1024978.347</v>
      </c>
      <c r="D46" s="112">
        <v>6852967.299</v>
      </c>
      <c r="E46" s="148">
        <v>224.913</v>
      </c>
      <c r="F46" s="146">
        <v>1024978.172</v>
      </c>
      <c r="G46" s="112">
        <v>6852967.318</v>
      </c>
      <c r="H46" s="148">
        <v>225.113</v>
      </c>
      <c r="I46" s="194">
        <v>1024978.153</v>
      </c>
      <c r="J46" s="112">
        <v>6852967.321</v>
      </c>
      <c r="K46" s="147">
        <v>225.12</v>
      </c>
      <c r="L46" s="242">
        <v>1024978.127</v>
      </c>
      <c r="M46" s="234">
        <v>6852967.326</v>
      </c>
      <c r="N46" s="232">
        <v>225.148</v>
      </c>
      <c r="O46" s="146">
        <v>1024978.1107</v>
      </c>
      <c r="P46" s="112">
        <v>6852967.3397</v>
      </c>
      <c r="Q46" s="148">
        <v>225.1725</v>
      </c>
      <c r="R46" s="146">
        <v>1024978.0938</v>
      </c>
      <c r="S46" s="112">
        <v>6852967.3369</v>
      </c>
      <c r="T46" s="148">
        <v>225.2069</v>
      </c>
      <c r="U46" s="146">
        <v>1024978.077</v>
      </c>
      <c r="V46" s="112">
        <v>6852967.332</v>
      </c>
      <c r="W46" s="148">
        <v>225.232</v>
      </c>
      <c r="X46" s="242">
        <v>1024978.0627</v>
      </c>
      <c r="Y46" s="234">
        <v>6852967.3347</v>
      </c>
      <c r="Z46" s="147">
        <v>225.2516</v>
      </c>
      <c r="AA46" s="242">
        <v>1024978.033</v>
      </c>
      <c r="AB46" s="234">
        <v>6852967.345</v>
      </c>
      <c r="AC46" s="232">
        <v>225.266</v>
      </c>
      <c r="AD46" s="146">
        <v>1024978.021</v>
      </c>
      <c r="AE46" s="112">
        <v>6852967.341</v>
      </c>
      <c r="AF46" s="147">
        <v>225.298</v>
      </c>
      <c r="AG46" s="146"/>
      <c r="AH46" s="112"/>
      <c r="AI46" s="148"/>
      <c r="AJ46" s="194"/>
      <c r="AK46" s="112"/>
      <c r="AL46" s="147"/>
      <c r="AM46" s="176"/>
      <c r="AN46" s="256"/>
      <c r="AO46" s="263"/>
      <c r="AP46" s="194"/>
      <c r="AQ46" s="112"/>
      <c r="AR46" s="147"/>
      <c r="AS46" s="296"/>
      <c r="AT46" s="297"/>
      <c r="AU46" s="298"/>
      <c r="AV46" s="264"/>
      <c r="AW46" s="256"/>
      <c r="AX46" s="265"/>
      <c r="AY46" s="176"/>
      <c r="AZ46" s="256"/>
      <c r="BA46" s="263"/>
      <c r="BB46" s="176"/>
      <c r="BC46" s="256"/>
      <c r="BD46" s="263"/>
      <c r="BE46" s="176"/>
      <c r="BF46" s="256"/>
      <c r="BG46" s="263"/>
      <c r="BH46" s="264"/>
      <c r="BI46" s="256"/>
      <c r="BJ46" s="265"/>
      <c r="BK46" s="176"/>
      <c r="BL46" s="256"/>
      <c r="BM46" s="263"/>
      <c r="BN46" s="289"/>
      <c r="BO46" s="290"/>
      <c r="BP46" s="291"/>
      <c r="BQ46" s="292"/>
      <c r="BR46" s="290"/>
      <c r="BS46" s="293"/>
      <c r="BT46" s="292"/>
      <c r="BU46" s="290"/>
      <c r="BV46" s="291"/>
      <c r="BW46" s="289"/>
      <c r="BX46" s="290"/>
      <c r="BY46" s="293"/>
      <c r="BZ46" s="292"/>
      <c r="CA46" s="290"/>
      <c r="CB46" s="291"/>
      <c r="CC46" s="292"/>
      <c r="CD46" s="290"/>
      <c r="CE46" s="291"/>
      <c r="CF46" s="294"/>
      <c r="CG46" s="290"/>
      <c r="CH46" s="295"/>
      <c r="CI46" s="292"/>
      <c r="CJ46" s="290"/>
      <c r="CK46" s="293"/>
      <c r="CL46" s="173"/>
      <c r="CM46" s="256"/>
      <c r="CN46" s="88"/>
      <c r="CO46" s="173"/>
      <c r="CP46" s="87"/>
      <c r="CQ46" s="88"/>
      <c r="CR46" s="173"/>
      <c r="CS46" s="87"/>
      <c r="CT46" s="88"/>
      <c r="CU46" s="173"/>
      <c r="CV46" s="87"/>
      <c r="CW46" s="88"/>
      <c r="CX46" s="173"/>
      <c r="CY46" s="87"/>
      <c r="CZ46" s="88"/>
      <c r="DA46" s="173"/>
      <c r="DB46" s="87"/>
      <c r="DC46" s="88"/>
      <c r="DD46" s="173"/>
      <c r="DE46" s="87"/>
      <c r="DF46" s="88"/>
      <c r="DG46" s="173"/>
      <c r="DH46" s="87"/>
      <c r="DI46" s="174"/>
      <c r="DJ46" s="249"/>
      <c r="DK46" s="87"/>
      <c r="DL46" s="88"/>
      <c r="DM46" s="173"/>
      <c r="DN46" s="87"/>
      <c r="DO46" s="174"/>
      <c r="DP46" s="249"/>
      <c r="DQ46" s="87"/>
      <c r="DR46" s="88"/>
      <c r="DS46" s="173"/>
      <c r="DT46" s="87"/>
      <c r="DU46" s="174"/>
      <c r="DV46" s="249"/>
      <c r="DW46" s="87"/>
      <c r="DX46" s="88"/>
      <c r="DY46" s="173"/>
      <c r="DZ46" s="87"/>
      <c r="EA46" s="174"/>
      <c r="EB46" s="173"/>
      <c r="EC46" s="87"/>
      <c r="ED46" s="174"/>
      <c r="EE46" s="173"/>
      <c r="EF46" s="87"/>
      <c r="EG46" s="88"/>
      <c r="EH46" s="173"/>
      <c r="EI46" s="87"/>
      <c r="EJ46" s="174"/>
      <c r="EK46" s="173"/>
      <c r="EL46" s="87"/>
      <c r="EM46" s="88"/>
      <c r="EN46" s="87"/>
      <c r="EO46" s="87"/>
      <c r="EP46" s="87"/>
      <c r="EQ46" s="47">
        <f t="shared" si="0"/>
        <v>1024</v>
      </c>
      <c r="ER46" s="284">
        <f>SQRT((F46-C46)*(F46-C46)+(G46-D46)*(G46-D46))</f>
        <v>0.17602840676358752</v>
      </c>
      <c r="ES46" s="285">
        <f>H46-E46</f>
        <v>0.19999999999998863</v>
      </c>
      <c r="ET46" s="250"/>
      <c r="EU46" s="251"/>
      <c r="EV46" s="252"/>
      <c r="EW46" s="253"/>
      <c r="EX46" s="254"/>
      <c r="EY46" s="250"/>
      <c r="EZ46" s="253"/>
      <c r="FA46" s="251"/>
      <c r="FB46" s="252"/>
      <c r="FC46" s="253"/>
      <c r="FD46" s="251"/>
      <c r="FE46" s="47">
        <f t="shared" si="1"/>
        <v>1024</v>
      </c>
      <c r="FL46" s="23"/>
      <c r="FM46" s="23"/>
      <c r="FN46" s="23"/>
    </row>
    <row r="47" spans="1:170" ht="12">
      <c r="A47" s="50" t="s">
        <v>93</v>
      </c>
      <c r="B47" s="53"/>
      <c r="C47" s="268">
        <v>1024978.125</v>
      </c>
      <c r="D47" s="220">
        <v>6852967.335999999</v>
      </c>
      <c r="E47" s="269">
        <v>224.90999999999997</v>
      </c>
      <c r="F47" s="270">
        <f aca="true" t="shared" si="10" ref="F47:H48">C47-C46+F46</f>
        <v>1024977.9500000001</v>
      </c>
      <c r="G47" s="258">
        <f t="shared" si="10"/>
        <v>6852967.3549999995</v>
      </c>
      <c r="H47" s="271">
        <f t="shared" si="10"/>
        <v>225.10999999999996</v>
      </c>
      <c r="I47" s="272"/>
      <c r="J47" s="273"/>
      <c r="K47" s="274"/>
      <c r="L47" s="275"/>
      <c r="M47" s="276"/>
      <c r="N47" s="277"/>
      <c r="O47" s="240"/>
      <c r="P47" s="240"/>
      <c r="Q47" s="240"/>
      <c r="R47" s="278"/>
      <c r="S47" s="273"/>
      <c r="T47" s="279"/>
      <c r="U47" s="278"/>
      <c r="V47" s="273"/>
      <c r="W47" s="279"/>
      <c r="X47" s="280"/>
      <c r="Y47" s="280"/>
      <c r="Z47" s="280"/>
      <c r="AA47" s="275"/>
      <c r="AB47" s="276"/>
      <c r="AC47" s="277"/>
      <c r="AD47" s="146">
        <v>1024977.799</v>
      </c>
      <c r="AE47" s="112">
        <v>6852967.378</v>
      </c>
      <c r="AF47" s="147">
        <v>225.295</v>
      </c>
      <c r="AG47" s="146">
        <v>1024977.781</v>
      </c>
      <c r="AH47" s="112">
        <v>6852967.381</v>
      </c>
      <c r="AI47" s="148">
        <v>225.314</v>
      </c>
      <c r="AJ47" s="194">
        <v>1024977.768</v>
      </c>
      <c r="AK47" s="112">
        <v>6852967.387</v>
      </c>
      <c r="AL47" s="147">
        <v>225.342</v>
      </c>
      <c r="AM47" s="535" t="s">
        <v>34</v>
      </c>
      <c r="AN47" s="536"/>
      <c r="AO47" s="537"/>
      <c r="AP47" s="194">
        <v>1024977.735</v>
      </c>
      <c r="AQ47" s="112">
        <v>6852967.391</v>
      </c>
      <c r="AR47" s="147">
        <v>225.381</v>
      </c>
      <c r="AS47" s="146">
        <v>1024977.716</v>
      </c>
      <c r="AT47" s="112">
        <v>6852967.392</v>
      </c>
      <c r="AU47" s="148">
        <v>225.401</v>
      </c>
      <c r="AV47" s="233">
        <v>1024977.71</v>
      </c>
      <c r="AW47" s="234">
        <v>6852967.385</v>
      </c>
      <c r="AX47" s="232">
        <v>225.408</v>
      </c>
      <c r="AY47" s="242">
        <v>1024977.702</v>
      </c>
      <c r="AZ47" s="234">
        <v>6852967.386</v>
      </c>
      <c r="BA47" s="68">
        <v>225.406</v>
      </c>
      <c r="BB47" s="242">
        <v>1024977.68</v>
      </c>
      <c r="BC47" s="234">
        <v>6852967.393</v>
      </c>
      <c r="BD47" s="68">
        <v>225.409</v>
      </c>
      <c r="BE47" s="146">
        <v>1024977.657</v>
      </c>
      <c r="BF47" s="112">
        <v>6852967.396</v>
      </c>
      <c r="BG47" s="148">
        <v>225.439</v>
      </c>
      <c r="BH47" s="194">
        <v>1024977.65</v>
      </c>
      <c r="BI47" s="112">
        <v>6852967.396</v>
      </c>
      <c r="BJ47" s="147">
        <v>225.451</v>
      </c>
      <c r="BK47" s="146">
        <v>1024977.635</v>
      </c>
      <c r="BL47" s="112">
        <v>6852967.384</v>
      </c>
      <c r="BM47" s="68">
        <v>225.476</v>
      </c>
      <c r="BN47" s="252">
        <v>1024977.627</v>
      </c>
      <c r="BO47" s="253">
        <v>6852967.388</v>
      </c>
      <c r="BP47" s="251">
        <v>225.477</v>
      </c>
      <c r="BQ47" s="146">
        <v>1024977.604</v>
      </c>
      <c r="BR47" s="112">
        <v>6852967.392</v>
      </c>
      <c r="BS47" s="147">
        <v>225.486</v>
      </c>
      <c r="BT47" s="146">
        <v>1024977.592</v>
      </c>
      <c r="BU47" s="112">
        <v>6852967.392</v>
      </c>
      <c r="BV47" s="148">
        <v>225.499</v>
      </c>
      <c r="BW47" s="194">
        <v>1024977.573</v>
      </c>
      <c r="BX47" s="112">
        <v>6852967.395</v>
      </c>
      <c r="BY47" s="147">
        <v>225.526</v>
      </c>
      <c r="BZ47" s="173">
        <v>1024977.552</v>
      </c>
      <c r="CA47" s="87">
        <v>6852967.39</v>
      </c>
      <c r="CB47" s="127">
        <v>225.546</v>
      </c>
      <c r="CC47" s="173">
        <v>1024977.54</v>
      </c>
      <c r="CD47" s="87">
        <v>6852967.39</v>
      </c>
      <c r="CE47" s="174">
        <v>225.563</v>
      </c>
      <c r="CF47" s="259">
        <v>1024977.53</v>
      </c>
      <c r="CG47" s="87">
        <v>6852967.384</v>
      </c>
      <c r="CH47" s="260">
        <v>225.557</v>
      </c>
      <c r="CI47" s="173">
        <v>1024977.517</v>
      </c>
      <c r="CJ47" s="87">
        <v>6852967.394</v>
      </c>
      <c r="CK47" s="88">
        <v>225.562</v>
      </c>
      <c r="CL47" s="173">
        <v>1024977.504</v>
      </c>
      <c r="CM47" s="87">
        <v>6852967.395</v>
      </c>
      <c r="CN47" s="88">
        <v>225.579</v>
      </c>
      <c r="CO47" s="173">
        <v>1024977.491</v>
      </c>
      <c r="CP47" s="87">
        <v>6852967.397</v>
      </c>
      <c r="CQ47" s="88">
        <v>225.588</v>
      </c>
      <c r="CR47" s="125">
        <v>1024977.476</v>
      </c>
      <c r="CS47" s="126">
        <v>6852967.387</v>
      </c>
      <c r="CT47" s="283">
        <v>225.618</v>
      </c>
      <c r="CU47" s="173">
        <v>1024977.466</v>
      </c>
      <c r="CV47" s="87">
        <v>6852967.395</v>
      </c>
      <c r="CW47" s="88">
        <v>225.629</v>
      </c>
      <c r="CX47" s="173">
        <v>1024977.454</v>
      </c>
      <c r="CY47" s="87">
        <v>6852967.387</v>
      </c>
      <c r="CZ47" s="88">
        <v>225.635</v>
      </c>
      <c r="DA47" s="173">
        <v>1024977.445</v>
      </c>
      <c r="DB47" s="87">
        <v>6852967.39</v>
      </c>
      <c r="DC47" s="88">
        <v>225.631</v>
      </c>
      <c r="DD47" s="173">
        <v>1024977.434</v>
      </c>
      <c r="DE47" s="87">
        <v>6852967.393</v>
      </c>
      <c r="DF47" s="88">
        <v>225.643</v>
      </c>
      <c r="DG47" s="173">
        <v>1024977.415</v>
      </c>
      <c r="DH47" s="87">
        <v>6852967.39</v>
      </c>
      <c r="DI47" s="174">
        <v>225.665</v>
      </c>
      <c r="DJ47" s="249">
        <v>1024977.407</v>
      </c>
      <c r="DK47" s="87">
        <v>6852967.39</v>
      </c>
      <c r="DL47" s="88">
        <v>225.68</v>
      </c>
      <c r="DM47" s="173">
        <v>1024977.394</v>
      </c>
      <c r="DN47" s="87">
        <v>6852967.391</v>
      </c>
      <c r="DO47" s="174">
        <v>225.691</v>
      </c>
      <c r="DP47" s="249">
        <v>1024977.394</v>
      </c>
      <c r="DQ47" s="87">
        <v>6852967.393</v>
      </c>
      <c r="DR47" s="88">
        <v>225.676</v>
      </c>
      <c r="DS47" s="173">
        <v>1024977.394</v>
      </c>
      <c r="DT47" s="87">
        <v>6852967.391</v>
      </c>
      <c r="DU47" s="174">
        <v>225.691</v>
      </c>
      <c r="DV47" s="249"/>
      <c r="DW47" s="87"/>
      <c r="DX47" s="88"/>
      <c r="DY47" s="173"/>
      <c r="DZ47" s="87"/>
      <c r="EA47" s="174"/>
      <c r="EB47" s="173"/>
      <c r="EC47" s="87"/>
      <c r="ED47" s="174"/>
      <c r="EE47" s="173"/>
      <c r="EF47" s="87"/>
      <c r="EG47" s="88"/>
      <c r="EH47" s="173"/>
      <c r="EI47" s="87"/>
      <c r="EJ47" s="174"/>
      <c r="EK47" s="173"/>
      <c r="EL47" s="87"/>
      <c r="EM47" s="88"/>
      <c r="EN47" s="87"/>
      <c r="EO47" s="87"/>
      <c r="EP47" s="87"/>
      <c r="EQ47" s="47" t="str">
        <f t="shared" si="0"/>
        <v>1024a</v>
      </c>
      <c r="ER47" s="272"/>
      <c r="ES47" s="274"/>
      <c r="ET47" s="250"/>
      <c r="EU47" s="251"/>
      <c r="EV47" s="252"/>
      <c r="EW47" s="253"/>
      <c r="EX47" s="254"/>
      <c r="EY47" s="250"/>
      <c r="EZ47" s="253"/>
      <c r="FA47" s="251"/>
      <c r="FB47" s="252"/>
      <c r="FC47" s="253"/>
      <c r="FD47" s="251"/>
      <c r="FE47" s="47" t="str">
        <f t="shared" si="1"/>
        <v>1024a</v>
      </c>
      <c r="FF47" s="6"/>
      <c r="FG47" s="6"/>
      <c r="FI47"/>
      <c r="FJ47"/>
      <c r="FK47"/>
      <c r="FL47" s="23"/>
      <c r="FM47" s="23"/>
      <c r="FN47" s="23"/>
    </row>
    <row r="48" spans="1:170" ht="12">
      <c r="A48" s="49" t="s">
        <v>131</v>
      </c>
      <c r="B48" s="53"/>
      <c r="C48" s="268">
        <f>DV48+C47-DS47</f>
        <v>1024980.1649999999</v>
      </c>
      <c r="D48" s="220">
        <f>DW48+D47-DT47</f>
        <v>6852962.521999999</v>
      </c>
      <c r="E48" s="269">
        <f>DX48+E47-DU47</f>
        <v>225.37499999999997</v>
      </c>
      <c r="F48" s="270">
        <f>C48-C47+F47</f>
        <v>1024979.99</v>
      </c>
      <c r="G48" s="258">
        <f t="shared" si="10"/>
        <v>6852962.540999999</v>
      </c>
      <c r="H48" s="271">
        <f t="shared" si="10"/>
        <v>225.57499999999996</v>
      </c>
      <c r="I48" s="272"/>
      <c r="J48" s="273"/>
      <c r="K48" s="274"/>
      <c r="L48" s="275"/>
      <c r="M48" s="276"/>
      <c r="N48" s="277"/>
      <c r="O48" s="240"/>
      <c r="P48" s="240"/>
      <c r="Q48" s="240"/>
      <c r="R48" s="299"/>
      <c r="S48" s="280"/>
      <c r="T48" s="300"/>
      <c r="U48" s="278"/>
      <c r="V48" s="273"/>
      <c r="W48" s="279"/>
      <c r="X48" s="280"/>
      <c r="Y48" s="280"/>
      <c r="Z48" s="280"/>
      <c r="AA48" s="275"/>
      <c r="AB48" s="276"/>
      <c r="AC48" s="277"/>
      <c r="AD48" s="146"/>
      <c r="AE48" s="112"/>
      <c r="AF48" s="147"/>
      <c r="AG48" s="146"/>
      <c r="AH48" s="112"/>
      <c r="AI48" s="148"/>
      <c r="AJ48" s="219"/>
      <c r="AK48" s="219"/>
      <c r="AL48" s="219"/>
      <c r="AM48" s="176"/>
      <c r="AN48" s="256"/>
      <c r="AO48" s="263"/>
      <c r="AP48" s="194"/>
      <c r="AQ48" s="112"/>
      <c r="AR48" s="147"/>
      <c r="AS48" s="146"/>
      <c r="AT48" s="112"/>
      <c r="AU48" s="148"/>
      <c r="AV48" s="233"/>
      <c r="AW48" s="234"/>
      <c r="AX48" s="232"/>
      <c r="AY48" s="242"/>
      <c r="AZ48" s="234"/>
      <c r="BA48" s="68"/>
      <c r="BB48" s="242"/>
      <c r="BC48" s="234"/>
      <c r="BD48" s="68"/>
      <c r="BE48" s="146"/>
      <c r="BF48" s="112"/>
      <c r="BG48" s="148"/>
      <c r="BH48" s="194"/>
      <c r="BI48" s="112"/>
      <c r="BJ48" s="147"/>
      <c r="BK48" s="146"/>
      <c r="BL48" s="112"/>
      <c r="BM48" s="68"/>
      <c r="BN48" s="252"/>
      <c r="BO48" s="253"/>
      <c r="BP48" s="251"/>
      <c r="BQ48" s="146"/>
      <c r="BR48" s="112"/>
      <c r="BS48" s="147"/>
      <c r="BT48" s="146"/>
      <c r="BU48" s="112"/>
      <c r="BV48" s="148"/>
      <c r="BW48" s="194"/>
      <c r="BX48" s="112"/>
      <c r="BY48" s="147"/>
      <c r="BZ48" s="173"/>
      <c r="CA48" s="87"/>
      <c r="CB48" s="127"/>
      <c r="CC48" s="173"/>
      <c r="CD48" s="87"/>
      <c r="CE48" s="174"/>
      <c r="CF48" s="259"/>
      <c r="CG48" s="87"/>
      <c r="CH48" s="260"/>
      <c r="CI48" s="173"/>
      <c r="CJ48" s="87"/>
      <c r="CK48" s="88"/>
      <c r="CL48" s="173"/>
      <c r="CM48" s="87"/>
      <c r="CN48" s="88"/>
      <c r="CO48" s="173"/>
      <c r="CP48" s="87"/>
      <c r="CQ48" s="88"/>
      <c r="CR48" s="125"/>
      <c r="CS48" s="126"/>
      <c r="CT48" s="283"/>
      <c r="CU48" s="173"/>
      <c r="CV48" s="87"/>
      <c r="CW48" s="88"/>
      <c r="CX48" s="173"/>
      <c r="CY48" s="87"/>
      <c r="CZ48" s="88"/>
      <c r="DA48" s="173"/>
      <c r="DB48" s="87"/>
      <c r="DC48" s="88"/>
      <c r="DD48" s="173"/>
      <c r="DE48" s="87"/>
      <c r="DF48" s="88"/>
      <c r="DG48" s="173"/>
      <c r="DH48" s="87"/>
      <c r="DI48" s="174"/>
      <c r="DJ48" s="249"/>
      <c r="DK48" s="87"/>
      <c r="DL48" s="88"/>
      <c r="DM48" s="173"/>
      <c r="DN48" s="87"/>
      <c r="DO48" s="174"/>
      <c r="DP48" s="249"/>
      <c r="DQ48" s="87"/>
      <c r="DR48" s="88"/>
      <c r="DS48" s="173"/>
      <c r="DT48" s="87"/>
      <c r="DU48" s="174"/>
      <c r="DV48" s="301">
        <v>1024979.434</v>
      </c>
      <c r="DW48" s="301">
        <v>6852962.577</v>
      </c>
      <c r="DX48" s="301">
        <v>226.156</v>
      </c>
      <c r="DY48" s="173">
        <v>1024979.422</v>
      </c>
      <c r="DZ48" s="87">
        <v>6852962.588</v>
      </c>
      <c r="EA48" s="174">
        <v>226.158</v>
      </c>
      <c r="EB48" s="173">
        <v>1024979.422</v>
      </c>
      <c r="EC48" s="87">
        <v>6852962.588</v>
      </c>
      <c r="ED48" s="174">
        <v>226.158</v>
      </c>
      <c r="EE48" s="173">
        <v>1024979.403</v>
      </c>
      <c r="EF48" s="87">
        <v>6852962.575</v>
      </c>
      <c r="EG48" s="88">
        <v>226.201</v>
      </c>
      <c r="EH48" s="222">
        <v>1024979.411</v>
      </c>
      <c r="EI48" s="226">
        <v>6852962.577</v>
      </c>
      <c r="EJ48" s="442">
        <v>226.181</v>
      </c>
      <c r="EK48" s="173">
        <v>1024979.412</v>
      </c>
      <c r="EL48" s="87">
        <v>6852962.582</v>
      </c>
      <c r="EM48" s="88">
        <v>226.185</v>
      </c>
      <c r="EN48" s="90">
        <v>1024979.404</v>
      </c>
      <c r="EO48" s="90">
        <v>6852962.577</v>
      </c>
      <c r="EP48" s="90">
        <v>226.188</v>
      </c>
      <c r="EQ48" s="36" t="str">
        <f t="shared" si="0"/>
        <v>1024b</v>
      </c>
      <c r="ER48" s="272"/>
      <c r="ES48" s="274"/>
      <c r="ET48" s="250">
        <f>SQRT((EK48-EN48)*(EK48-EN48)+(EO48-EL48)*(EO48-EL48))</f>
        <v>0.009433981592486687</v>
      </c>
      <c r="EU48" s="251">
        <f>EP48-EM48</f>
        <v>0.002999999999985903</v>
      </c>
      <c r="EV48" s="252">
        <f>SQRT((EN48-$F48)*(EN48-$F48)+(EO48-$G48)*(EO48-$G48))</f>
        <v>0.5871047606982396</v>
      </c>
      <c r="EW48" s="253">
        <f>EP48-$H48</f>
        <v>0.613000000000028</v>
      </c>
      <c r="EX48" s="254">
        <f>IF($F48=EN48,IF($G48&lt;EO48,0,200),IF($G48=EO48,IF($F48&lt;EN48,100,300),IF((EO48-$G48)&lt;0,(200/PI()*ATAN((EN48-$F48)/(EO48-$G48))+200),IF((EN48-$F48)&gt;0,(200/PI()*ATAN((EN48-$F48)/(EO48-$G48))),(200/PI()*ATAN((EN48-$F48)/(EO48-$G48))+400)))))</f>
        <v>303.9060657605242</v>
      </c>
      <c r="EY48" s="250">
        <f>SQRT((EN48-$C48)*(EN48-$C48)+(EO48-$D48)*(EO48-$D48))</f>
        <v>0.7629849277534547</v>
      </c>
      <c r="EZ48" s="253">
        <f>EP48-$E48</f>
        <v>0.8130000000000166</v>
      </c>
      <c r="FA48" s="251">
        <f>IF((EO48-$D48)&lt;0,(200/PI()*ATAN((EN48-$C48)/(EO48-$D48))+200),IF((EN48-$C48)&gt;0,(200/PI()*ATAN((EN48-$C48)/(EO48-$D48))),(200/PI()*ATAN((EN48-$C48)/(EO48-$D48))+400)))</f>
        <v>304.5930766958617</v>
      </c>
      <c r="FB48" s="252"/>
      <c r="FC48" s="253"/>
      <c r="FD48" s="251"/>
      <c r="FE48" s="36" t="str">
        <f t="shared" si="1"/>
        <v>1024b</v>
      </c>
      <c r="FF48" s="6"/>
      <c r="FG48" s="6"/>
      <c r="FI48"/>
      <c r="FJ48"/>
      <c r="FK48"/>
      <c r="FL48" s="23"/>
      <c r="FM48" s="23"/>
      <c r="FN48" s="23"/>
    </row>
    <row r="49" spans="1:170" ht="12">
      <c r="A49" s="49">
        <v>1025</v>
      </c>
      <c r="B49" s="241">
        <v>25</v>
      </c>
      <c r="C49" s="146">
        <v>1024967.708</v>
      </c>
      <c r="D49" s="112">
        <v>6853018.694</v>
      </c>
      <c r="E49" s="148">
        <v>220.456</v>
      </c>
      <c r="F49" s="146">
        <v>1024967.651</v>
      </c>
      <c r="G49" s="112">
        <v>6853018.753</v>
      </c>
      <c r="H49" s="148">
        <v>220.52</v>
      </c>
      <c r="I49" s="194">
        <v>1024967.645</v>
      </c>
      <c r="J49" s="112">
        <v>6853018.758</v>
      </c>
      <c r="K49" s="147">
        <v>220.522</v>
      </c>
      <c r="L49" s="242">
        <v>1024967.626</v>
      </c>
      <c r="M49" s="234">
        <v>6853018.762</v>
      </c>
      <c r="N49" s="232">
        <v>220.534</v>
      </c>
      <c r="O49" s="146">
        <v>1024967.6192</v>
      </c>
      <c r="P49" s="112">
        <v>6853018.773</v>
      </c>
      <c r="Q49" s="148">
        <v>220.5388</v>
      </c>
      <c r="R49" s="510" t="s">
        <v>15</v>
      </c>
      <c r="S49" s="511"/>
      <c r="T49" s="512"/>
      <c r="U49" s="146">
        <v>1024967.6</v>
      </c>
      <c r="V49" s="112">
        <v>6853018.778</v>
      </c>
      <c r="W49" s="148">
        <v>220.55</v>
      </c>
      <c r="X49" s="242">
        <v>1024967.5955</v>
      </c>
      <c r="Y49" s="234">
        <v>6853018.7849</v>
      </c>
      <c r="Z49" s="147">
        <v>220.5603</v>
      </c>
      <c r="AA49" s="242">
        <v>1024967.597</v>
      </c>
      <c r="AB49" s="234">
        <v>6853018.804</v>
      </c>
      <c r="AC49" s="232">
        <v>220.572</v>
      </c>
      <c r="AD49" s="146">
        <v>1024967.571</v>
      </c>
      <c r="AE49" s="112">
        <v>6853018.804</v>
      </c>
      <c r="AF49" s="147">
        <v>220.571</v>
      </c>
      <c r="AG49" s="146">
        <v>1024967.566</v>
      </c>
      <c r="AH49" s="112">
        <v>6853018.807</v>
      </c>
      <c r="AI49" s="148">
        <v>220.574</v>
      </c>
      <c r="AJ49" s="511" t="s">
        <v>34</v>
      </c>
      <c r="AK49" s="511"/>
      <c r="AL49" s="511"/>
      <c r="AM49" s="535" t="s">
        <v>34</v>
      </c>
      <c r="AN49" s="536"/>
      <c r="AO49" s="537"/>
      <c r="AP49" s="194">
        <v>1024967.56</v>
      </c>
      <c r="AQ49" s="112">
        <v>6853018.823</v>
      </c>
      <c r="AR49" s="147">
        <v>220.576</v>
      </c>
      <c r="AS49" s="146">
        <v>1024967.554</v>
      </c>
      <c r="AT49" s="112">
        <v>6853018.829</v>
      </c>
      <c r="AU49" s="148">
        <v>220.581</v>
      </c>
      <c r="AV49" s="233">
        <v>1024967.547</v>
      </c>
      <c r="AW49" s="234">
        <v>6853018.823</v>
      </c>
      <c r="AX49" s="232">
        <v>220.584</v>
      </c>
      <c r="AY49" s="242">
        <v>1024967.547</v>
      </c>
      <c r="AZ49" s="234">
        <v>6853018.831</v>
      </c>
      <c r="BA49" s="68">
        <v>220.589</v>
      </c>
      <c r="BB49" s="242">
        <v>1024967.532</v>
      </c>
      <c r="BC49" s="234">
        <v>6853018.838</v>
      </c>
      <c r="BD49" s="68">
        <v>220.589</v>
      </c>
      <c r="BE49" s="146">
        <v>1024967.525</v>
      </c>
      <c r="BF49" s="112">
        <v>6853018.843</v>
      </c>
      <c r="BG49" s="148">
        <v>220.59</v>
      </c>
      <c r="BH49" s="194">
        <v>1024967.525</v>
      </c>
      <c r="BI49" s="112">
        <v>6853018.844</v>
      </c>
      <c r="BJ49" s="147">
        <v>220.59</v>
      </c>
      <c r="BK49" s="146">
        <v>1024967.531</v>
      </c>
      <c r="BL49" s="112">
        <v>6853018.842</v>
      </c>
      <c r="BM49" s="68">
        <v>220.592</v>
      </c>
      <c r="BN49" s="252">
        <v>1024967.527</v>
      </c>
      <c r="BO49" s="253">
        <v>6853018.848</v>
      </c>
      <c r="BP49" s="251">
        <v>220.595</v>
      </c>
      <c r="BQ49" s="146">
        <v>1024967.513</v>
      </c>
      <c r="BR49" s="112">
        <v>6853018.858</v>
      </c>
      <c r="BS49" s="147">
        <v>220.592</v>
      </c>
      <c r="BT49" s="146">
        <v>1024967.512</v>
      </c>
      <c r="BU49" s="112">
        <v>6853018.859</v>
      </c>
      <c r="BV49" s="148">
        <v>220.594</v>
      </c>
      <c r="BW49" s="194">
        <v>1024967.507</v>
      </c>
      <c r="BX49" s="112">
        <v>6853018.863</v>
      </c>
      <c r="BY49" s="147">
        <v>220.597</v>
      </c>
      <c r="BZ49" s="173">
        <v>1024967.506</v>
      </c>
      <c r="CA49" s="87">
        <v>6853018.867</v>
      </c>
      <c r="CB49" s="127">
        <v>220.597</v>
      </c>
      <c r="CC49" s="173">
        <v>1024967.506</v>
      </c>
      <c r="CD49" s="87">
        <v>6853018.873</v>
      </c>
      <c r="CE49" s="174">
        <v>220.606</v>
      </c>
      <c r="CF49" s="128">
        <v>1024967.497</v>
      </c>
      <c r="CG49" s="87">
        <v>6853018.871</v>
      </c>
      <c r="CH49" s="129">
        <v>220.605</v>
      </c>
      <c r="CI49" s="173">
        <v>1024967.502</v>
      </c>
      <c r="CJ49" s="87">
        <v>6853018.886</v>
      </c>
      <c r="CK49" s="88">
        <v>220.6</v>
      </c>
      <c r="CL49" s="173">
        <v>1024967.488</v>
      </c>
      <c r="CM49" s="87">
        <v>6853018.889</v>
      </c>
      <c r="CN49" s="88">
        <v>220.601</v>
      </c>
      <c r="CO49" s="173">
        <v>1024967.489</v>
      </c>
      <c r="CP49" s="87">
        <v>6853018.891</v>
      </c>
      <c r="CQ49" s="88">
        <v>220.598</v>
      </c>
      <c r="CR49" s="173">
        <v>1024967.483</v>
      </c>
      <c r="CS49" s="87">
        <v>6853018.887</v>
      </c>
      <c r="CT49" s="88">
        <v>220.604</v>
      </c>
      <c r="CU49" s="173">
        <v>1024967.485</v>
      </c>
      <c r="CV49" s="87">
        <v>6853018.899</v>
      </c>
      <c r="CW49" s="88">
        <v>220.602</v>
      </c>
      <c r="CX49" s="173">
        <v>1024967.48</v>
      </c>
      <c r="CY49" s="87">
        <v>6853018.899</v>
      </c>
      <c r="CZ49" s="88">
        <v>220.61</v>
      </c>
      <c r="DA49" s="173">
        <v>1024967.465</v>
      </c>
      <c r="DB49" s="87">
        <v>6853018.9</v>
      </c>
      <c r="DC49" s="88">
        <v>220.602</v>
      </c>
      <c r="DD49" s="173">
        <v>1024967.466</v>
      </c>
      <c r="DE49" s="87">
        <v>6853018.902</v>
      </c>
      <c r="DF49" s="88">
        <v>220.605</v>
      </c>
      <c r="DG49" s="173">
        <v>1024967.466</v>
      </c>
      <c r="DH49" s="87">
        <v>6853018.902</v>
      </c>
      <c r="DI49" s="174">
        <v>220.605</v>
      </c>
      <c r="DJ49" s="249">
        <v>1024967.467</v>
      </c>
      <c r="DK49" s="87">
        <v>6853018.909</v>
      </c>
      <c r="DL49" s="88">
        <v>220.611</v>
      </c>
      <c r="DM49" s="173">
        <v>1024967.468</v>
      </c>
      <c r="DN49" s="87">
        <v>6853018.917</v>
      </c>
      <c r="DO49" s="174">
        <v>220.614</v>
      </c>
      <c r="DP49" s="249">
        <v>1024967.466</v>
      </c>
      <c r="DQ49" s="87">
        <v>6853018.918</v>
      </c>
      <c r="DR49" s="88">
        <v>220.611</v>
      </c>
      <c r="DS49" s="173">
        <v>1024967.449</v>
      </c>
      <c r="DT49" s="87">
        <v>6853018.918</v>
      </c>
      <c r="DU49" s="174">
        <v>220.605</v>
      </c>
      <c r="DV49" s="249">
        <v>1024967.453</v>
      </c>
      <c r="DW49" s="87">
        <v>6853018.912</v>
      </c>
      <c r="DX49" s="88">
        <v>220.603</v>
      </c>
      <c r="DY49" s="173">
        <v>1024967.448</v>
      </c>
      <c r="DZ49" s="87">
        <v>6853018.924</v>
      </c>
      <c r="EA49" s="174">
        <v>220.604</v>
      </c>
      <c r="EB49" s="173">
        <v>1024967.439</v>
      </c>
      <c r="EC49" s="87">
        <v>6853018.915</v>
      </c>
      <c r="ED49" s="174">
        <v>220.598</v>
      </c>
      <c r="EE49" s="173">
        <v>1024967.439</v>
      </c>
      <c r="EF49" s="87">
        <v>6853018.915</v>
      </c>
      <c r="EG49" s="88">
        <v>220.598</v>
      </c>
      <c r="EH49" s="222">
        <v>1024967.447</v>
      </c>
      <c r="EI49" s="226">
        <v>6853018.928</v>
      </c>
      <c r="EJ49" s="442">
        <v>220.61</v>
      </c>
      <c r="EK49" s="173">
        <v>1024967.451</v>
      </c>
      <c r="EL49" s="87">
        <v>6853018.934</v>
      </c>
      <c r="EM49" s="88">
        <v>220.614</v>
      </c>
      <c r="EN49" s="90">
        <v>1024967.442</v>
      </c>
      <c r="EO49" s="90">
        <v>6853018.936</v>
      </c>
      <c r="EP49" s="90">
        <v>220.608</v>
      </c>
      <c r="EQ49" s="36">
        <f t="shared" si="0"/>
        <v>1025</v>
      </c>
      <c r="ER49" s="261">
        <f>SQRT((F49-C49)*(F49-C49)+(G49-D49)*(G49-D49))</f>
        <v>0.08203657681608546</v>
      </c>
      <c r="ES49" s="262">
        <f>H49-E49</f>
        <v>0.06400000000002137</v>
      </c>
      <c r="ET49" s="250">
        <f>SQRT((EK49-EN49)*(EK49-EN49)+(EO49-EL49)*(EO49-EL49))</f>
        <v>0.009219544289101073</v>
      </c>
      <c r="EU49" s="251">
        <f>EP49-EM49</f>
        <v>-0.006000000000000227</v>
      </c>
      <c r="EV49" s="252">
        <f>SQRT((EN49-$F49)*(EN49-$F49)+(EO49-$G49)*(EO49-$G49))</f>
        <v>0.2777948884257485</v>
      </c>
      <c r="EW49" s="253">
        <f>EP49-$H49</f>
        <v>0.08799999999999386</v>
      </c>
      <c r="EX49" s="254">
        <f>IF($F49=EN49,IF($G49&lt;EO49,0,200),IF($G49=EO49,IF($F49&lt;EN49,100,300),IF((EO49-$G49)&lt;0,(200/PI()*ATAN((EN49-$F49)/(EO49-$G49))+200),IF((EN49-$F49)&gt;0,(200/PI()*ATAN((EN49-$F49)/(EO49-$G49))),(200/PI()*ATAN((EN49-$F49)/(EO49-$G49))+400)))))</f>
        <v>345.78369752584325</v>
      </c>
      <c r="EY49" s="250">
        <f>SQRT((EN49-$C49)*(EN49-$C49)+(EO49-$D49)*(EO49-$D49))</f>
        <v>0.35961090053953804</v>
      </c>
      <c r="EZ49" s="253">
        <f>EP49-$E49</f>
        <v>0.15200000000001523</v>
      </c>
      <c r="FA49" s="251">
        <f>IF((EO49-$D49)&lt;0,(200/PI()*ATAN((EN49-$C49)/(EO49-$D49))+200),IF((EN49-$C49)&gt;0,(200/PI()*ATAN((EN49-$C49)/(EO49-$D49))),(200/PI()*ATAN((EN49-$C49)/(EO49-$D49))+400)))</f>
        <v>346.99458219486036</v>
      </c>
      <c r="FB49" s="252">
        <f>SQRT((EN49-DS49)*(EN49-DS49)+(EO49-DT49)*(EO49-DT49))</f>
        <v>0.01931320805557548</v>
      </c>
      <c r="FC49" s="253">
        <f>EP49-DU49</f>
        <v>0.0030000000000143245</v>
      </c>
      <c r="FD49" s="251">
        <f>IF(DS49=EN49,IF(DT49&lt;EO49,0,200),IF(DT49=EO49,IF(DS49&lt;EN49,100,300),IF((EO49-DT49)&lt;0,(200/PI()*ATAN((EN49-DS49)/(EO49-DT49))+200),IF((EN49-DS49)&gt;0,(200/PI()*ATAN((EN49-DS49)/(EO49-DT49))),(200/PI()*ATAN((EN49-DS49)/(EO49-DT49))+400)))))</f>
        <v>376.38832745272737</v>
      </c>
      <c r="FE49" s="36">
        <f t="shared" si="1"/>
        <v>1025</v>
      </c>
      <c r="FI49"/>
      <c r="FJ49"/>
      <c r="FK49"/>
      <c r="FL49" s="23"/>
      <c r="FM49" s="23"/>
      <c r="FN49" s="23"/>
    </row>
    <row r="50" spans="1:170" ht="12">
      <c r="A50" s="49">
        <v>1026</v>
      </c>
      <c r="B50" s="241"/>
      <c r="C50" s="146"/>
      <c r="D50" s="112"/>
      <c r="E50" s="148"/>
      <c r="F50" s="146">
        <v>1024950.544</v>
      </c>
      <c r="G50" s="112">
        <v>6852962.452</v>
      </c>
      <c r="H50" s="148">
        <v>220.243</v>
      </c>
      <c r="I50" s="194">
        <v>1024950.532</v>
      </c>
      <c r="J50" s="112">
        <v>6852962.456</v>
      </c>
      <c r="K50" s="147">
        <v>220.245</v>
      </c>
      <c r="L50" s="242">
        <v>1024950.51</v>
      </c>
      <c r="M50" s="234">
        <v>6852962.453</v>
      </c>
      <c r="N50" s="232">
        <v>220.253</v>
      </c>
      <c r="O50" s="146">
        <v>1024950.4894</v>
      </c>
      <c r="P50" s="112">
        <v>6852962.4583</v>
      </c>
      <c r="Q50" s="148">
        <v>220.2622</v>
      </c>
      <c r="R50" s="146">
        <v>1024950.4745</v>
      </c>
      <c r="S50" s="112">
        <v>6852962.4453</v>
      </c>
      <c r="T50" s="148">
        <v>220.2614</v>
      </c>
      <c r="U50" s="146">
        <v>1024950.463</v>
      </c>
      <c r="V50" s="112">
        <v>6852962.439</v>
      </c>
      <c r="W50" s="148">
        <v>220.279</v>
      </c>
      <c r="X50" s="242">
        <v>1024950.4505</v>
      </c>
      <c r="Y50" s="234">
        <v>6852962.4384</v>
      </c>
      <c r="Z50" s="147">
        <v>220.2859</v>
      </c>
      <c r="AA50" s="242">
        <v>1024950.425</v>
      </c>
      <c r="AB50" s="234">
        <v>6852962.447</v>
      </c>
      <c r="AC50" s="232">
        <v>220.298</v>
      </c>
      <c r="AD50" s="146">
        <v>1024950.398</v>
      </c>
      <c r="AE50" s="112">
        <v>6852962.443</v>
      </c>
      <c r="AF50" s="147">
        <v>220.297</v>
      </c>
      <c r="AG50" s="146">
        <v>1024950.385</v>
      </c>
      <c r="AH50" s="112">
        <v>6852962.438</v>
      </c>
      <c r="AI50" s="148">
        <v>220.301</v>
      </c>
      <c r="AJ50" s="194">
        <v>1024950.382</v>
      </c>
      <c r="AK50" s="112">
        <v>6852962.438</v>
      </c>
      <c r="AL50" s="147">
        <v>220.309</v>
      </c>
      <c r="AM50" s="535" t="s">
        <v>34</v>
      </c>
      <c r="AN50" s="536"/>
      <c r="AO50" s="537"/>
      <c r="AP50" s="194">
        <v>1024950.354</v>
      </c>
      <c r="AQ50" s="112">
        <v>6852962.427</v>
      </c>
      <c r="AR50" s="147">
        <v>220.319</v>
      </c>
      <c r="AS50" s="146">
        <v>1024950.342</v>
      </c>
      <c r="AT50" s="112">
        <v>6852962.425</v>
      </c>
      <c r="AU50" s="148">
        <v>220.325</v>
      </c>
      <c r="AV50" s="233">
        <v>1024950.339</v>
      </c>
      <c r="AW50" s="234">
        <v>6852962.411</v>
      </c>
      <c r="AX50" s="232">
        <v>220.325</v>
      </c>
      <c r="AY50" s="242">
        <v>1024950.328</v>
      </c>
      <c r="AZ50" s="234">
        <v>6852962.413</v>
      </c>
      <c r="BA50" s="68">
        <v>220.334</v>
      </c>
      <c r="BB50" s="242">
        <v>1024950.309</v>
      </c>
      <c r="BC50" s="234">
        <v>6852962.417</v>
      </c>
      <c r="BD50" s="68">
        <v>220.33</v>
      </c>
      <c r="BE50" s="146">
        <v>1024950.294</v>
      </c>
      <c r="BF50" s="112">
        <v>6852962.411</v>
      </c>
      <c r="BG50" s="148">
        <v>220.337</v>
      </c>
      <c r="BH50" s="194">
        <v>1024950.293</v>
      </c>
      <c r="BI50" s="112">
        <v>6852962.414</v>
      </c>
      <c r="BJ50" s="147">
        <v>220.336</v>
      </c>
      <c r="BK50" s="146">
        <v>1024950.281</v>
      </c>
      <c r="BL50" s="112">
        <v>6852962.396</v>
      </c>
      <c r="BM50" s="68">
        <v>220.348</v>
      </c>
      <c r="BN50" s="252">
        <v>1024950.273</v>
      </c>
      <c r="BO50" s="253">
        <v>6852962.399</v>
      </c>
      <c r="BP50" s="251">
        <v>220.352</v>
      </c>
      <c r="BQ50" s="146">
        <v>1024950.254</v>
      </c>
      <c r="BR50" s="112">
        <v>6852962.404</v>
      </c>
      <c r="BS50" s="147">
        <v>220.35</v>
      </c>
      <c r="BT50" s="146">
        <v>1024950.247</v>
      </c>
      <c r="BU50" s="112">
        <v>6852962.401</v>
      </c>
      <c r="BV50" s="148">
        <v>220.356</v>
      </c>
      <c r="BW50" s="194">
        <v>1024950.236</v>
      </c>
      <c r="BX50" s="112">
        <v>6852962.394</v>
      </c>
      <c r="BY50" s="147">
        <v>220.364</v>
      </c>
      <c r="BZ50" s="173">
        <v>1024950.224</v>
      </c>
      <c r="CA50" s="87">
        <v>6852962.386</v>
      </c>
      <c r="CB50" s="127">
        <v>220.368</v>
      </c>
      <c r="CC50" s="173">
        <v>1024950.217</v>
      </c>
      <c r="CD50" s="87">
        <v>6852962.387</v>
      </c>
      <c r="CE50" s="174">
        <v>220.376</v>
      </c>
      <c r="CF50" s="128">
        <v>1024950.204</v>
      </c>
      <c r="CG50" s="87">
        <v>6852962.382</v>
      </c>
      <c r="CH50" s="129">
        <v>220.378</v>
      </c>
      <c r="CI50" s="173">
        <v>1024950.196</v>
      </c>
      <c r="CJ50" s="87">
        <v>6852962.397</v>
      </c>
      <c r="CK50" s="88">
        <v>220.375</v>
      </c>
      <c r="CL50" s="173">
        <v>1024950.186</v>
      </c>
      <c r="CM50" s="87">
        <v>6852962.397</v>
      </c>
      <c r="CN50" s="88">
        <v>220.383</v>
      </c>
      <c r="CO50" s="173">
        <v>1024950.179</v>
      </c>
      <c r="CP50" s="87">
        <v>6852962.393</v>
      </c>
      <c r="CQ50" s="88">
        <v>220.383</v>
      </c>
      <c r="CR50" s="173">
        <v>1024950.174</v>
      </c>
      <c r="CS50" s="87">
        <v>6852962.379</v>
      </c>
      <c r="CT50" s="88">
        <v>220.393</v>
      </c>
      <c r="CU50" s="173">
        <v>1024950.165</v>
      </c>
      <c r="CV50" s="87">
        <v>6852962.383</v>
      </c>
      <c r="CW50" s="88">
        <v>220.394</v>
      </c>
      <c r="CX50" s="173">
        <v>1024950.155</v>
      </c>
      <c r="CY50" s="87">
        <v>6852962.385</v>
      </c>
      <c r="CZ50" s="88">
        <v>220.402</v>
      </c>
      <c r="DA50" s="173">
        <v>1024950.147</v>
      </c>
      <c r="DB50" s="87">
        <v>6852962.378</v>
      </c>
      <c r="DC50" s="88">
        <v>220.393</v>
      </c>
      <c r="DD50" s="173">
        <v>1024950.137</v>
      </c>
      <c r="DE50" s="87">
        <v>6852962.377</v>
      </c>
      <c r="DF50" s="88">
        <v>220.402</v>
      </c>
      <c r="DG50" s="173">
        <v>1024950.129</v>
      </c>
      <c r="DH50" s="87">
        <v>6852962.373</v>
      </c>
      <c r="DI50" s="174">
        <v>220.407</v>
      </c>
      <c r="DJ50" s="249">
        <v>1024950.126</v>
      </c>
      <c r="DK50" s="87">
        <v>6852962.369</v>
      </c>
      <c r="DL50" s="88">
        <v>220.411</v>
      </c>
      <c r="DM50" s="173">
        <v>1024950.117</v>
      </c>
      <c r="DN50" s="87">
        <v>6852962.37</v>
      </c>
      <c r="DO50" s="174">
        <v>220.418</v>
      </c>
      <c r="DP50" s="249">
        <v>1024950.112</v>
      </c>
      <c r="DQ50" s="87">
        <v>6852962.375</v>
      </c>
      <c r="DR50" s="88">
        <v>220.415</v>
      </c>
      <c r="DS50" s="173">
        <v>1024950.109</v>
      </c>
      <c r="DT50" s="87">
        <v>6852962.375</v>
      </c>
      <c r="DU50" s="174">
        <v>220.412</v>
      </c>
      <c r="DV50" s="249">
        <v>1024950.107</v>
      </c>
      <c r="DW50" s="87">
        <v>6852962.361</v>
      </c>
      <c r="DX50" s="88">
        <v>220.42</v>
      </c>
      <c r="DY50" s="173">
        <v>1024950.09</v>
      </c>
      <c r="DZ50" s="87">
        <v>6852962.375</v>
      </c>
      <c r="EA50" s="174">
        <v>220.419</v>
      </c>
      <c r="EB50" s="489" t="s">
        <v>128</v>
      </c>
      <c r="EC50" s="490"/>
      <c r="ED50" s="491"/>
      <c r="EE50" s="173">
        <v>1024950.09</v>
      </c>
      <c r="EF50" s="87">
        <v>6852962.375</v>
      </c>
      <c r="EG50" s="88">
        <v>220.419</v>
      </c>
      <c r="EH50" s="222">
        <v>1024950.077</v>
      </c>
      <c r="EI50" s="226">
        <v>6852962.362</v>
      </c>
      <c r="EJ50" s="442">
        <v>220.426</v>
      </c>
      <c r="EK50" s="173">
        <v>1024950.081</v>
      </c>
      <c r="EL50" s="87">
        <v>6852962.368</v>
      </c>
      <c r="EM50" s="88">
        <v>220.43</v>
      </c>
      <c r="EN50" s="90">
        <v>1024950.071</v>
      </c>
      <c r="EO50" s="90">
        <v>6852962.371</v>
      </c>
      <c r="EP50" s="90">
        <v>220.438</v>
      </c>
      <c r="EQ50" s="36">
        <f t="shared" si="0"/>
        <v>1026</v>
      </c>
      <c r="ER50" s="194"/>
      <c r="ES50" s="147"/>
      <c r="ET50" s="250">
        <f>SQRT((EK50-EN50)*(EK50-EN50)+(EO50-EL50)*(EO50-EL50))</f>
        <v>0.010440306659130979</v>
      </c>
      <c r="EU50" s="251">
        <f>EP50-EM50</f>
        <v>0.007999999999981355</v>
      </c>
      <c r="EV50" s="252">
        <f>SQRT((EN50-$F50)*(EN50-$F50)+(EO50-$G50)*(EO50-$G50))</f>
        <v>0.4798854028682134</v>
      </c>
      <c r="EW50" s="253">
        <f>EP50-$H50</f>
        <v>0.19499999999999318</v>
      </c>
      <c r="EX50" s="254">
        <f>IF($F50=EN50,IF($G50&lt;EO50,0,200),IF($G50=EO50,IF($F50&lt;EN50,100,300),IF((EO50-$G50)&lt;0,(200/PI()*ATAN((EN50-$F50)/(EO50-$G50))+200),IF((EN50-$F50)&gt;0,(200/PI()*ATAN((EN50-$F50)/(EO50-$G50))),(200/PI()*ATAN((EN50-$F50)/(EO50-$G50))+400)))))</f>
        <v>289.2027869146469</v>
      </c>
      <c r="EY50" s="250"/>
      <c r="EZ50" s="253"/>
      <c r="FA50" s="251"/>
      <c r="FB50" s="252">
        <f>SQRT((EN50-DS50)*(EN50-DS50)+(EO50-DT50)*(EO50-DT50))</f>
        <v>0.038209946378577934</v>
      </c>
      <c r="FC50" s="253">
        <f>EP50-DU50</f>
        <v>0.025999999999982037</v>
      </c>
      <c r="FD50" s="251">
        <f>IF(DS50=EN50,IF(DT50&lt;EO50,0,200),IF(DT50=EO50,IF(DS50&lt;EN50,100,300),IF((EO50-DT50)&lt;0,(200/PI()*ATAN((EN50-DS50)/(EO50-DT50))+200),IF((EN50-DS50)&gt;0,(200/PI()*ATAN((EN50-DS50)/(EO50-DT50))),(200/PI()*ATAN((EN50-DS50)/(EO50-DT50))+400)))))</f>
        <v>293.32332718090396</v>
      </c>
      <c r="FE50" s="36">
        <f t="shared" si="1"/>
        <v>1026</v>
      </c>
      <c r="FI50"/>
      <c r="FJ50"/>
      <c r="FK50"/>
      <c r="FL50" s="23"/>
      <c r="FM50" s="23"/>
      <c r="FN50" s="23"/>
    </row>
    <row r="51" spans="1:170" ht="12">
      <c r="A51" s="49">
        <v>1028</v>
      </c>
      <c r="B51" s="241"/>
      <c r="C51" s="146"/>
      <c r="D51" s="112"/>
      <c r="E51" s="148"/>
      <c r="F51" s="146">
        <v>1024878.808</v>
      </c>
      <c r="G51" s="112">
        <v>6852960.168</v>
      </c>
      <c r="H51" s="148">
        <v>210.565</v>
      </c>
      <c r="I51" s="194">
        <v>1024878.806</v>
      </c>
      <c r="J51" s="112">
        <v>6852960.171</v>
      </c>
      <c r="K51" s="147">
        <v>210.564</v>
      </c>
      <c r="L51" s="242">
        <v>1024878.802</v>
      </c>
      <c r="M51" s="234">
        <v>6852960.17</v>
      </c>
      <c r="N51" s="232">
        <v>210.563</v>
      </c>
      <c r="O51" s="146">
        <v>1024878.7994</v>
      </c>
      <c r="P51" s="112">
        <v>6852960.1672</v>
      </c>
      <c r="Q51" s="148">
        <v>210.5639</v>
      </c>
      <c r="R51" s="146">
        <v>1024878.8012</v>
      </c>
      <c r="S51" s="112">
        <v>6852960.1721</v>
      </c>
      <c r="T51" s="148">
        <v>210.5675</v>
      </c>
      <c r="U51" s="146">
        <v>1024878.799</v>
      </c>
      <c r="V51" s="112">
        <v>6852960.17</v>
      </c>
      <c r="W51" s="148">
        <v>210.566</v>
      </c>
      <c r="X51" s="242">
        <v>1024878.7977</v>
      </c>
      <c r="Y51" s="234">
        <v>6852960.1707</v>
      </c>
      <c r="Z51" s="147">
        <v>210.5671</v>
      </c>
      <c r="AA51" s="242">
        <v>1024878.795</v>
      </c>
      <c r="AB51" s="234">
        <v>6852960.171</v>
      </c>
      <c r="AC51" s="232">
        <v>210.573</v>
      </c>
      <c r="AD51" s="146">
        <v>1024878.791</v>
      </c>
      <c r="AE51" s="112">
        <v>6852960.169</v>
      </c>
      <c r="AF51" s="147">
        <v>210.568</v>
      </c>
      <c r="AG51" s="146">
        <v>1024878.795</v>
      </c>
      <c r="AH51" s="112">
        <v>6852960.168</v>
      </c>
      <c r="AI51" s="148">
        <v>210.569</v>
      </c>
      <c r="AJ51" s="194">
        <v>1024878.795</v>
      </c>
      <c r="AK51" s="112">
        <v>6852960.162</v>
      </c>
      <c r="AL51" s="147">
        <v>210.574</v>
      </c>
      <c r="AM51" s="242">
        <v>1024878.791</v>
      </c>
      <c r="AN51" s="234">
        <v>6852960.17</v>
      </c>
      <c r="AO51" s="68">
        <v>210.568</v>
      </c>
      <c r="AP51" s="194">
        <v>1024878.797</v>
      </c>
      <c r="AQ51" s="112">
        <v>6852960.17</v>
      </c>
      <c r="AR51" s="147">
        <v>210.567</v>
      </c>
      <c r="AS51" s="146">
        <v>1024878.792</v>
      </c>
      <c r="AT51" s="112">
        <v>6852960.168</v>
      </c>
      <c r="AU51" s="148">
        <v>210.567</v>
      </c>
      <c r="AV51" s="233">
        <v>1024878.79</v>
      </c>
      <c r="AW51" s="234">
        <v>6852960.167</v>
      </c>
      <c r="AX51" s="232">
        <v>210.563</v>
      </c>
      <c r="AY51" s="242">
        <v>1024878.79</v>
      </c>
      <c r="AZ51" s="234">
        <v>6852960.168</v>
      </c>
      <c r="BA51" s="68">
        <v>210.569</v>
      </c>
      <c r="BB51" s="242">
        <v>1024878.789</v>
      </c>
      <c r="BC51" s="234">
        <v>6852960.168</v>
      </c>
      <c r="BD51" s="68">
        <v>210.57</v>
      </c>
      <c r="BE51" s="146">
        <v>1024878.787</v>
      </c>
      <c r="BF51" s="112">
        <v>6852960.171</v>
      </c>
      <c r="BG51" s="148">
        <v>210.569</v>
      </c>
      <c r="BH51" s="194">
        <v>1024878.786</v>
      </c>
      <c r="BI51" s="112">
        <v>6852960.171</v>
      </c>
      <c r="BJ51" s="147">
        <v>210.573</v>
      </c>
      <c r="BK51" s="146">
        <v>1024878.786</v>
      </c>
      <c r="BL51" s="112">
        <v>6852960.169</v>
      </c>
      <c r="BM51" s="68">
        <v>210.569</v>
      </c>
      <c r="BN51" s="252">
        <v>1024878.785</v>
      </c>
      <c r="BO51" s="253">
        <v>6852960.168</v>
      </c>
      <c r="BP51" s="251">
        <v>210.571</v>
      </c>
      <c r="BQ51" s="146">
        <v>1024878.786</v>
      </c>
      <c r="BR51" s="112">
        <v>6852960.168</v>
      </c>
      <c r="BS51" s="147">
        <v>210.567</v>
      </c>
      <c r="BT51" s="146">
        <v>1024878.787</v>
      </c>
      <c r="BU51" s="112">
        <v>6852960.168</v>
      </c>
      <c r="BV51" s="148">
        <v>210.566</v>
      </c>
      <c r="BW51" s="194">
        <v>1024878.787</v>
      </c>
      <c r="BX51" s="112">
        <v>6852960.17</v>
      </c>
      <c r="BY51" s="147">
        <v>210.568</v>
      </c>
      <c r="BZ51" s="173">
        <v>1024878.783</v>
      </c>
      <c r="CA51" s="87">
        <v>6852960.169</v>
      </c>
      <c r="CB51" s="127">
        <v>210.571</v>
      </c>
      <c r="CC51" s="173">
        <v>1024878.785</v>
      </c>
      <c r="CD51" s="87">
        <v>6852960.169</v>
      </c>
      <c r="CE51" s="174">
        <v>210.572</v>
      </c>
      <c r="CF51" s="128">
        <v>1024878.781</v>
      </c>
      <c r="CG51" s="87">
        <v>6852960.168</v>
      </c>
      <c r="CH51" s="129">
        <v>210.571</v>
      </c>
      <c r="CI51" s="173">
        <v>1024878.784</v>
      </c>
      <c r="CJ51" s="87">
        <v>6852960.169</v>
      </c>
      <c r="CK51" s="88">
        <v>210.57</v>
      </c>
      <c r="CL51" s="173">
        <v>1024878.781</v>
      </c>
      <c r="CM51" s="87">
        <v>6852960.168</v>
      </c>
      <c r="CN51" s="88">
        <v>210.57</v>
      </c>
      <c r="CO51" s="173">
        <v>1024878.781</v>
      </c>
      <c r="CP51" s="87">
        <v>6852960.168</v>
      </c>
      <c r="CQ51" s="88">
        <v>210.57</v>
      </c>
      <c r="CR51" s="173">
        <v>1024878.784</v>
      </c>
      <c r="CS51" s="87">
        <v>6852960.17</v>
      </c>
      <c r="CT51" s="88">
        <v>210.572</v>
      </c>
      <c r="CU51" s="173">
        <v>1024878.782</v>
      </c>
      <c r="CV51" s="87">
        <v>6852960.172</v>
      </c>
      <c r="CW51" s="88">
        <v>210.569</v>
      </c>
      <c r="CX51" s="173">
        <v>1024878.78</v>
      </c>
      <c r="CY51" s="87">
        <v>6852960.172</v>
      </c>
      <c r="CZ51" s="88">
        <v>210.573</v>
      </c>
      <c r="DA51" s="173">
        <v>1024878.782</v>
      </c>
      <c r="DB51" s="87">
        <v>6852960.168</v>
      </c>
      <c r="DC51" s="88">
        <v>210.569</v>
      </c>
      <c r="DD51" s="173">
        <v>1024878.781</v>
      </c>
      <c r="DE51" s="87">
        <v>6852960.171</v>
      </c>
      <c r="DF51" s="88">
        <v>210.573</v>
      </c>
      <c r="DG51" s="173">
        <v>1024878.778</v>
      </c>
      <c r="DH51" s="87">
        <v>6852960.17</v>
      </c>
      <c r="DI51" s="174">
        <v>210.572</v>
      </c>
      <c r="DJ51" s="249">
        <v>1024878.777</v>
      </c>
      <c r="DK51" s="87">
        <v>6852960.171</v>
      </c>
      <c r="DL51" s="88">
        <v>210.573</v>
      </c>
      <c r="DM51" s="173">
        <v>1024878.774</v>
      </c>
      <c r="DN51" s="87">
        <v>6852960.173</v>
      </c>
      <c r="DO51" s="174">
        <v>210.572</v>
      </c>
      <c r="DP51" s="249">
        <v>1024878.777</v>
      </c>
      <c r="DQ51" s="87">
        <v>6852960.172</v>
      </c>
      <c r="DR51" s="88">
        <v>210.571</v>
      </c>
      <c r="DS51" s="173">
        <v>1024878.778</v>
      </c>
      <c r="DT51" s="87">
        <v>6852960.169</v>
      </c>
      <c r="DU51" s="174">
        <v>210.574</v>
      </c>
      <c r="DV51" s="249"/>
      <c r="DW51" s="87"/>
      <c r="DX51" s="88"/>
      <c r="DY51" s="173">
        <v>1024878.775</v>
      </c>
      <c r="DZ51" s="87">
        <v>6852960.172</v>
      </c>
      <c r="EA51" s="174">
        <v>210.58</v>
      </c>
      <c r="EB51" s="173">
        <v>1024878.767</v>
      </c>
      <c r="EC51" s="87">
        <v>6852960.177</v>
      </c>
      <c r="ED51" s="174">
        <v>210.577</v>
      </c>
      <c r="EE51" s="173">
        <v>1024878.774</v>
      </c>
      <c r="EF51" s="87">
        <v>6852960.173</v>
      </c>
      <c r="EG51" s="88">
        <v>210.579</v>
      </c>
      <c r="EH51" s="222">
        <v>1024878.772</v>
      </c>
      <c r="EI51" s="226">
        <v>6852960.175</v>
      </c>
      <c r="EJ51" s="442">
        <v>210.579</v>
      </c>
      <c r="EK51" s="443"/>
      <c r="EL51" s="441"/>
      <c r="EM51" s="593"/>
      <c r="EN51" s="441"/>
      <c r="EO51" s="441"/>
      <c r="EP51" s="441"/>
      <c r="EQ51" s="47">
        <f t="shared" si="0"/>
        <v>1028</v>
      </c>
      <c r="ER51" s="194"/>
      <c r="ES51" s="147"/>
      <c r="ET51" s="250"/>
      <c r="EU51" s="251"/>
      <c r="EV51" s="252"/>
      <c r="EW51" s="253"/>
      <c r="EX51" s="254"/>
      <c r="EY51" s="250"/>
      <c r="EZ51" s="253"/>
      <c r="FA51" s="251"/>
      <c r="FB51" s="252"/>
      <c r="FC51" s="253"/>
      <c r="FD51" s="251">
        <f>IF(DS51=EN51,IF(DT51&lt;EO51,0,200),IF(DT51=EO51,IF(DS51&lt;EN51,100,300),IF((EO51-DT51)&lt;0,(200/PI()*ATAN((EN51-DS51)/(EO51-DT51))+200),IF((EN51-DS51)&gt;0,(200/PI()*ATAN((EN51-DS51)/(EO51-DT51))),(200/PI()*ATAN((EN51-DS51)/(EO51-DT51))+400)))))</f>
        <v>209.45077798126985</v>
      </c>
      <c r="FE51" s="47">
        <f t="shared" si="1"/>
        <v>1028</v>
      </c>
      <c r="FI51"/>
      <c r="FJ51"/>
      <c r="FK51"/>
      <c r="FL51" s="23"/>
      <c r="FM51" s="23"/>
      <c r="FN51" s="23"/>
    </row>
    <row r="52" spans="1:170" ht="12">
      <c r="A52" s="49" t="s">
        <v>142</v>
      </c>
      <c r="B52" s="241"/>
      <c r="C52" s="146"/>
      <c r="D52" s="112"/>
      <c r="E52" s="148"/>
      <c r="F52" s="302">
        <f>F51+EK52-EH51</f>
        <v>1024878.9229999998</v>
      </c>
      <c r="G52" s="302">
        <f>G51+EL52-EI51</f>
        <v>6852960.053999999</v>
      </c>
      <c r="H52" s="302">
        <f>H51+EM52-EJ51</f>
        <v>210.57999999999998</v>
      </c>
      <c r="I52" s="194"/>
      <c r="J52" s="112"/>
      <c r="K52" s="147"/>
      <c r="L52" s="242"/>
      <c r="M52" s="234"/>
      <c r="N52" s="232"/>
      <c r="O52" s="146"/>
      <c r="P52" s="112"/>
      <c r="Q52" s="148"/>
      <c r="R52" s="146"/>
      <c r="S52" s="112"/>
      <c r="T52" s="148"/>
      <c r="U52" s="146"/>
      <c r="V52" s="112"/>
      <c r="W52" s="148"/>
      <c r="X52" s="242"/>
      <c r="Y52" s="234"/>
      <c r="Z52" s="147"/>
      <c r="AA52" s="242"/>
      <c r="AB52" s="234"/>
      <c r="AC52" s="232"/>
      <c r="AD52" s="146"/>
      <c r="AE52" s="112"/>
      <c r="AF52" s="147"/>
      <c r="AG52" s="146"/>
      <c r="AH52" s="112"/>
      <c r="AI52" s="148"/>
      <c r="AJ52" s="194"/>
      <c r="AK52" s="112"/>
      <c r="AL52" s="147"/>
      <c r="AM52" s="242"/>
      <c r="AN52" s="234"/>
      <c r="AO52" s="68"/>
      <c r="AP52" s="194"/>
      <c r="AQ52" s="112"/>
      <c r="AR52" s="147"/>
      <c r="AS52" s="146"/>
      <c r="AT52" s="112"/>
      <c r="AU52" s="148"/>
      <c r="AV52" s="233"/>
      <c r="AW52" s="234"/>
      <c r="AX52" s="232"/>
      <c r="AY52" s="242"/>
      <c r="AZ52" s="234"/>
      <c r="BA52" s="68"/>
      <c r="BB52" s="242"/>
      <c r="BC52" s="234"/>
      <c r="BD52" s="68"/>
      <c r="BE52" s="146"/>
      <c r="BF52" s="112"/>
      <c r="BG52" s="148"/>
      <c r="BH52" s="194"/>
      <c r="BI52" s="112"/>
      <c r="BJ52" s="147"/>
      <c r="BK52" s="146"/>
      <c r="BL52" s="112"/>
      <c r="BM52" s="68"/>
      <c r="BN52" s="252"/>
      <c r="BO52" s="253"/>
      <c r="BP52" s="251"/>
      <c r="BQ52" s="146"/>
      <c r="BR52" s="112"/>
      <c r="BS52" s="147"/>
      <c r="BT52" s="146"/>
      <c r="BU52" s="112"/>
      <c r="BV52" s="148"/>
      <c r="BW52" s="194"/>
      <c r="BX52" s="112"/>
      <c r="BY52" s="147"/>
      <c r="BZ52" s="173"/>
      <c r="CA52" s="87"/>
      <c r="CB52" s="127"/>
      <c r="CC52" s="173"/>
      <c r="CD52" s="87"/>
      <c r="CE52" s="174"/>
      <c r="CF52" s="128"/>
      <c r="CG52" s="87"/>
      <c r="CH52" s="129"/>
      <c r="CI52" s="173"/>
      <c r="CJ52" s="87"/>
      <c r="CK52" s="88"/>
      <c r="CL52" s="173"/>
      <c r="CM52" s="87"/>
      <c r="CN52" s="88"/>
      <c r="CO52" s="173"/>
      <c r="CP52" s="87"/>
      <c r="CQ52" s="88"/>
      <c r="CR52" s="173"/>
      <c r="CS52" s="87"/>
      <c r="CT52" s="88"/>
      <c r="CU52" s="173"/>
      <c r="CV52" s="87"/>
      <c r="CW52" s="88"/>
      <c r="CX52" s="173"/>
      <c r="CY52" s="87"/>
      <c r="CZ52" s="88"/>
      <c r="DA52" s="173"/>
      <c r="DB52" s="87"/>
      <c r="DC52" s="88"/>
      <c r="DD52" s="173"/>
      <c r="DE52" s="87"/>
      <c r="DF52" s="88"/>
      <c r="DG52" s="173"/>
      <c r="DH52" s="87"/>
      <c r="DI52" s="174"/>
      <c r="DJ52" s="249"/>
      <c r="DK52" s="87"/>
      <c r="DL52" s="88"/>
      <c r="DM52" s="173"/>
      <c r="DN52" s="87"/>
      <c r="DO52" s="174"/>
      <c r="DP52" s="249"/>
      <c r="DQ52" s="87"/>
      <c r="DR52" s="88"/>
      <c r="DS52" s="173"/>
      <c r="DT52" s="87"/>
      <c r="DU52" s="174"/>
      <c r="DV52" s="249"/>
      <c r="DW52" s="87"/>
      <c r="DX52" s="88"/>
      <c r="DY52" s="173"/>
      <c r="DZ52" s="87"/>
      <c r="EA52" s="174"/>
      <c r="EB52" s="173"/>
      <c r="EC52" s="87"/>
      <c r="ED52" s="174"/>
      <c r="EE52" s="173"/>
      <c r="EF52" s="87"/>
      <c r="EG52" s="88"/>
      <c r="EH52" s="222"/>
      <c r="EI52" s="226"/>
      <c r="EJ52" s="442"/>
      <c r="EK52" s="173">
        <v>1024878.887</v>
      </c>
      <c r="EL52" s="87">
        <v>6852960.061</v>
      </c>
      <c r="EM52" s="88">
        <v>210.594</v>
      </c>
      <c r="EN52" s="90">
        <v>1024878.896</v>
      </c>
      <c r="EO52" s="90">
        <v>6852960.066</v>
      </c>
      <c r="EP52" s="90">
        <v>210.591</v>
      </c>
      <c r="EQ52" s="36" t="str">
        <f t="shared" si="0"/>
        <v>1028a</v>
      </c>
      <c r="ER52" s="194"/>
      <c r="ES52" s="147"/>
      <c r="ET52" s="250">
        <f>SQRT((EK52-EN52)*(EK52-EN52)+(EO52-EL52)*(EO52-EL52))</f>
        <v>0.010295630053333156</v>
      </c>
      <c r="EU52" s="251">
        <f>EP52-EM52</f>
        <v>-0.002999999999985903</v>
      </c>
      <c r="EV52" s="252">
        <f aca="true" t="shared" si="11" ref="EV52:EV57">SQRT((EN52-$F52)*(EN52-$F52)+(EO52-$G52)*(EO52-$G52))</f>
        <v>0.029546573721318237</v>
      </c>
      <c r="EW52" s="253">
        <f aca="true" t="shared" si="12" ref="EW52:EW57">EP52-$H52</f>
        <v>0.011000000000024102</v>
      </c>
      <c r="EX52" s="254">
        <f aca="true" t="shared" si="13" ref="EX52:EX57">IF($F52=EN52,IF($G52&lt;EO52,0,200),IF($G52=EO52,IF($F52&lt;EN52,100,300),IF((EO52-$G52)&lt;0,(200/PI()*ATAN((EN52-$F52)/(EO52-$G52))+200),IF((EN52-$F52)&gt;0,(200/PI()*ATAN((EN52-$F52)/(EO52-$G52))),(200/PI()*ATAN((EN52-$F52)/(EO52-$G52))+400)))))</f>
        <v>326.6249898888553</v>
      </c>
      <c r="EY52" s="250"/>
      <c r="EZ52" s="253"/>
      <c r="FA52" s="251"/>
      <c r="FB52" s="252"/>
      <c r="FC52" s="253"/>
      <c r="FD52" s="251"/>
      <c r="FE52" s="36" t="str">
        <f t="shared" si="1"/>
        <v>1028a</v>
      </c>
      <c r="FI52"/>
      <c r="FJ52"/>
      <c r="FK52"/>
      <c r="FL52" s="23"/>
      <c r="FM52" s="23"/>
      <c r="FN52" s="23"/>
    </row>
    <row r="53" spans="1:170" ht="12">
      <c r="A53" s="49">
        <v>1029</v>
      </c>
      <c r="B53" s="241">
        <v>17</v>
      </c>
      <c r="C53" s="146">
        <v>1024897.618</v>
      </c>
      <c r="D53" s="112">
        <v>6852926.994</v>
      </c>
      <c r="E53" s="148">
        <v>210.983</v>
      </c>
      <c r="F53" s="146">
        <v>1024897.607</v>
      </c>
      <c r="G53" s="112">
        <v>6852926.977</v>
      </c>
      <c r="H53" s="148">
        <v>210.988</v>
      </c>
      <c r="I53" s="194">
        <v>1024897.604</v>
      </c>
      <c r="J53" s="112">
        <v>6852926.978</v>
      </c>
      <c r="K53" s="147">
        <v>210.987</v>
      </c>
      <c r="L53" s="242">
        <v>1024897.6</v>
      </c>
      <c r="M53" s="234">
        <v>6852926.977</v>
      </c>
      <c r="N53" s="232">
        <v>210.985</v>
      </c>
      <c r="O53" s="146">
        <v>1024897.5958</v>
      </c>
      <c r="P53" s="112">
        <v>6852926.9748</v>
      </c>
      <c r="Q53" s="148">
        <v>210.9858</v>
      </c>
      <c r="R53" s="146">
        <v>1024897.5966</v>
      </c>
      <c r="S53" s="112">
        <v>6852926.9777</v>
      </c>
      <c r="T53" s="148">
        <v>210.99</v>
      </c>
      <c r="U53" s="146">
        <v>1024897.59</v>
      </c>
      <c r="V53" s="112">
        <v>6852926.977</v>
      </c>
      <c r="W53" s="148">
        <v>210.989</v>
      </c>
      <c r="X53" s="242">
        <v>1024897.5871</v>
      </c>
      <c r="Y53" s="234">
        <v>6852926.9766</v>
      </c>
      <c r="Z53" s="147">
        <v>210.9903</v>
      </c>
      <c r="AA53" s="242">
        <v>1024897.583</v>
      </c>
      <c r="AB53" s="234">
        <v>6852926.978</v>
      </c>
      <c r="AC53" s="232">
        <v>210.995</v>
      </c>
      <c r="AD53" s="146">
        <v>1024897.579</v>
      </c>
      <c r="AE53" s="112">
        <v>6852926.973</v>
      </c>
      <c r="AF53" s="147">
        <v>210.994</v>
      </c>
      <c r="AG53" s="146">
        <v>1024897.577</v>
      </c>
      <c r="AH53" s="112">
        <v>6852926.971</v>
      </c>
      <c r="AI53" s="148">
        <v>210.992</v>
      </c>
      <c r="AJ53" s="194">
        <v>1024897.579</v>
      </c>
      <c r="AK53" s="112">
        <v>6852926.968</v>
      </c>
      <c r="AL53" s="147">
        <v>210.994</v>
      </c>
      <c r="AM53" s="242">
        <v>1024897.572</v>
      </c>
      <c r="AN53" s="234">
        <v>6852926.973</v>
      </c>
      <c r="AO53" s="68">
        <v>210.989</v>
      </c>
      <c r="AP53" s="194">
        <v>1024897.577</v>
      </c>
      <c r="AQ53" s="112">
        <v>6852926.97</v>
      </c>
      <c r="AR53" s="147">
        <v>210.989</v>
      </c>
      <c r="AS53" s="146">
        <v>1024897.568</v>
      </c>
      <c r="AT53" s="112">
        <v>6852926.967</v>
      </c>
      <c r="AU53" s="148">
        <v>210.988</v>
      </c>
      <c r="AV53" s="233">
        <v>1024897.565</v>
      </c>
      <c r="AW53" s="234">
        <v>6852926.966</v>
      </c>
      <c r="AX53" s="232">
        <v>210.989</v>
      </c>
      <c r="AY53" s="242">
        <v>1024897.566</v>
      </c>
      <c r="AZ53" s="234">
        <v>6852926.969</v>
      </c>
      <c r="BA53" s="68">
        <v>210.992</v>
      </c>
      <c r="BB53" s="242">
        <v>1024897.563</v>
      </c>
      <c r="BC53" s="234">
        <v>6852926.968</v>
      </c>
      <c r="BD53" s="68">
        <v>210.993</v>
      </c>
      <c r="BE53" s="146">
        <v>1024897.558</v>
      </c>
      <c r="BF53" s="112">
        <v>6852926.97</v>
      </c>
      <c r="BG53" s="148">
        <v>210.993</v>
      </c>
      <c r="BH53" s="194">
        <v>1024897.555</v>
      </c>
      <c r="BI53" s="112">
        <v>6852926.967</v>
      </c>
      <c r="BJ53" s="147">
        <v>210.999</v>
      </c>
      <c r="BK53" s="146">
        <v>1024897.557</v>
      </c>
      <c r="BL53" s="112">
        <v>6852926.965</v>
      </c>
      <c r="BM53" s="68">
        <v>210.994</v>
      </c>
      <c r="BN53" s="252">
        <v>1024897.554</v>
      </c>
      <c r="BO53" s="253">
        <v>6852926.965</v>
      </c>
      <c r="BP53" s="251">
        <v>210.997</v>
      </c>
      <c r="BQ53" s="146">
        <v>1024897.554</v>
      </c>
      <c r="BR53" s="112">
        <v>6852926.966</v>
      </c>
      <c r="BS53" s="147">
        <v>210.994</v>
      </c>
      <c r="BT53" s="146">
        <v>1024897.553</v>
      </c>
      <c r="BU53" s="112">
        <v>6852926.965</v>
      </c>
      <c r="BV53" s="148">
        <v>210.991</v>
      </c>
      <c r="BW53" s="194">
        <v>1024897.552</v>
      </c>
      <c r="BX53" s="112">
        <v>6852926.964</v>
      </c>
      <c r="BY53" s="147">
        <v>210.994</v>
      </c>
      <c r="BZ53" s="173">
        <v>1024897.548</v>
      </c>
      <c r="CA53" s="87">
        <v>6852926.963</v>
      </c>
      <c r="CB53" s="127">
        <v>210.996</v>
      </c>
      <c r="CC53" s="173">
        <v>1024897.546</v>
      </c>
      <c r="CD53" s="87">
        <v>6852926.962</v>
      </c>
      <c r="CE53" s="174">
        <v>210.999</v>
      </c>
      <c r="CF53" s="128">
        <v>1024897.542</v>
      </c>
      <c r="CG53" s="87">
        <v>6852926.961</v>
      </c>
      <c r="CH53" s="129">
        <v>210.997</v>
      </c>
      <c r="CI53" s="173">
        <v>1024897.544</v>
      </c>
      <c r="CJ53" s="87">
        <v>6852926.961</v>
      </c>
      <c r="CK53" s="88">
        <v>210.997</v>
      </c>
      <c r="CL53" s="173">
        <v>1024897.539</v>
      </c>
      <c r="CM53" s="87">
        <v>6852926.958</v>
      </c>
      <c r="CN53" s="88">
        <v>210.997</v>
      </c>
      <c r="CO53" s="173">
        <v>1024897.539</v>
      </c>
      <c r="CP53" s="87">
        <v>6852926.958</v>
      </c>
      <c r="CQ53" s="88">
        <v>210.997</v>
      </c>
      <c r="CR53" s="173">
        <v>1024897.54</v>
      </c>
      <c r="CS53" s="87">
        <v>6852926.961</v>
      </c>
      <c r="CT53" s="88">
        <v>210.998</v>
      </c>
      <c r="CU53" s="173">
        <v>1024897.537</v>
      </c>
      <c r="CV53" s="87">
        <v>6852926.962</v>
      </c>
      <c r="CW53" s="88">
        <v>210.998</v>
      </c>
      <c r="CX53" s="173">
        <v>1024897.538</v>
      </c>
      <c r="CY53" s="87">
        <v>6852926.962</v>
      </c>
      <c r="CZ53" s="88">
        <v>211</v>
      </c>
      <c r="DA53" s="173">
        <v>1024897.532</v>
      </c>
      <c r="DB53" s="87">
        <v>6852926.955</v>
      </c>
      <c r="DC53" s="88">
        <v>210.996</v>
      </c>
      <c r="DD53" s="173">
        <v>1024897.533</v>
      </c>
      <c r="DE53" s="87">
        <v>6852926.959</v>
      </c>
      <c r="DF53" s="88">
        <v>211</v>
      </c>
      <c r="DG53" s="173">
        <v>1024897.531</v>
      </c>
      <c r="DH53" s="87">
        <v>6852926.956</v>
      </c>
      <c r="DI53" s="174">
        <v>210.999</v>
      </c>
      <c r="DJ53" s="249">
        <v>1024897.53</v>
      </c>
      <c r="DK53" s="87">
        <v>6852926.959</v>
      </c>
      <c r="DL53" s="88">
        <v>211</v>
      </c>
      <c r="DM53" s="173">
        <v>1024897.523</v>
      </c>
      <c r="DN53" s="87">
        <v>6852926.96</v>
      </c>
      <c r="DO53" s="174">
        <v>211.001</v>
      </c>
      <c r="DP53" s="249">
        <v>1024897.528</v>
      </c>
      <c r="DQ53" s="87">
        <v>6852926.96</v>
      </c>
      <c r="DR53" s="88">
        <v>210.999</v>
      </c>
      <c r="DS53" s="173">
        <v>1024897.53</v>
      </c>
      <c r="DT53" s="87">
        <v>6852926.957</v>
      </c>
      <c r="DU53" s="174">
        <v>210.999</v>
      </c>
      <c r="DV53" s="249"/>
      <c r="DW53" s="87"/>
      <c r="DX53" s="88"/>
      <c r="DY53" s="173">
        <v>1024897.525</v>
      </c>
      <c r="DZ53" s="87">
        <v>6852926.959</v>
      </c>
      <c r="EA53" s="174">
        <v>210.999</v>
      </c>
      <c r="EB53" s="173">
        <v>1024897.519</v>
      </c>
      <c r="EC53" s="87">
        <v>6852926.961</v>
      </c>
      <c r="ED53" s="174">
        <v>210.999</v>
      </c>
      <c r="EE53" s="173">
        <v>1024897.525</v>
      </c>
      <c r="EF53" s="87">
        <v>6852926.955</v>
      </c>
      <c r="EG53" s="88">
        <v>211.002</v>
      </c>
      <c r="EH53" s="222">
        <v>1024897.522</v>
      </c>
      <c r="EI53" s="226">
        <v>6852926.956</v>
      </c>
      <c r="EJ53" s="442">
        <v>211</v>
      </c>
      <c r="EK53" s="173">
        <v>1024897.526</v>
      </c>
      <c r="EL53" s="87">
        <v>6852926.96</v>
      </c>
      <c r="EM53" s="88">
        <v>210.999</v>
      </c>
      <c r="EN53" s="90">
        <v>1024897.523</v>
      </c>
      <c r="EO53" s="90">
        <v>6852926.956</v>
      </c>
      <c r="EP53" s="90">
        <v>211.002</v>
      </c>
      <c r="EQ53" s="36">
        <f t="shared" si="0"/>
        <v>1029</v>
      </c>
      <c r="ER53" s="261">
        <f>SQRT((F53-C53)*(F53-C53)+(G53-D53)*(G53-D53))</f>
        <v>0.020248456755923773</v>
      </c>
      <c r="ES53" s="147">
        <f>H53-E53</f>
        <v>0.0049999999999954525</v>
      </c>
      <c r="ET53" s="250">
        <f>SQRT((EK53-EN53)*(EK53-EN53)+(EO53-EL53)*(EO53-EL53))</f>
        <v>0.0049999997252598415</v>
      </c>
      <c r="EU53" s="251">
        <f>EP53-EM53</f>
        <v>0.0030000000000143245</v>
      </c>
      <c r="EV53" s="252">
        <f t="shared" si="11"/>
        <v>0.08658521798708377</v>
      </c>
      <c r="EW53" s="253">
        <f t="shared" si="12"/>
        <v>0.014000000000010004</v>
      </c>
      <c r="EX53" s="254">
        <f t="shared" si="13"/>
        <v>284.4041741113639</v>
      </c>
      <c r="EY53" s="250">
        <f>SQRT((EN53-$C53)*(EN53-$C53)+(EO53-$D53)*(EO53-$D53))</f>
        <v>0.10231813120169828</v>
      </c>
      <c r="EZ53" s="253">
        <f>EP53-$E53</f>
        <v>0.019000000000005457</v>
      </c>
      <c r="FA53" s="251">
        <f>IF((EO53-$D53)&lt;0,(200/PI()*ATAN((EN53-$C53)/(EO53-$D53))+200),IF((EN53-$C53)&gt;0,(200/PI()*ATAN((EN53-$C53)/(EO53-$D53))),(200/PI()*ATAN((EN53-$C53)/(EO53-$D53))+400)))</f>
        <v>275.77621184323743</v>
      </c>
      <c r="FB53" s="252">
        <f>SQRT((EN53-DS53)*(EN53-DS53)+(EO53-DT53)*(EO53-DT53))</f>
        <v>0.007071067818450922</v>
      </c>
      <c r="FC53" s="253">
        <f>EP53-DU53</f>
        <v>0.0030000000000143245</v>
      </c>
      <c r="FD53" s="251">
        <f>IF(DS53=EN53,IF(DT53&lt;EO53,0,200),IF(DT53=EO53,IF(DS53&lt;EN53,100,300),IF((EO53-DT53)&lt;0,(200/PI()*ATAN((EN53-DS53)/(EO53-DT53))+200),IF((EN53-DS53)&gt;0,(200/PI()*ATAN((EN53-DS53)/(EO53-DT53))),(200/PI()*ATAN((EN53-DS53)/(EO53-DT53))+400)))))</f>
        <v>290.96655145758075</v>
      </c>
      <c r="FE53" s="36">
        <f t="shared" si="1"/>
        <v>1029</v>
      </c>
      <c r="FI53"/>
      <c r="FJ53"/>
      <c r="FK53"/>
      <c r="FL53" s="23"/>
      <c r="FM53" s="23"/>
      <c r="FN53" s="23"/>
    </row>
    <row r="54" spans="1:170" ht="12">
      <c r="A54" s="49">
        <v>1030</v>
      </c>
      <c r="B54" s="241">
        <v>16</v>
      </c>
      <c r="C54" s="146">
        <v>1024915.178</v>
      </c>
      <c r="D54" s="112">
        <v>6852904.086</v>
      </c>
      <c r="E54" s="148">
        <v>211.308</v>
      </c>
      <c r="F54" s="146">
        <v>1024915.154</v>
      </c>
      <c r="G54" s="112">
        <v>6852904.052</v>
      </c>
      <c r="H54" s="148">
        <v>211.323</v>
      </c>
      <c r="I54" s="194">
        <v>1024915.148</v>
      </c>
      <c r="J54" s="112">
        <v>6852904.051</v>
      </c>
      <c r="K54" s="147">
        <v>211.324</v>
      </c>
      <c r="L54" s="242">
        <v>1024915.146</v>
      </c>
      <c r="M54" s="234">
        <v>6852904.049</v>
      </c>
      <c r="N54" s="232">
        <v>211.318</v>
      </c>
      <c r="O54" s="146">
        <v>1024915.1413</v>
      </c>
      <c r="P54" s="112">
        <v>6852904.0456</v>
      </c>
      <c r="Q54" s="148">
        <v>211.3236</v>
      </c>
      <c r="R54" s="146">
        <v>1024915.1356</v>
      </c>
      <c r="S54" s="112">
        <v>6852904.0461</v>
      </c>
      <c r="T54" s="148">
        <v>211.3297</v>
      </c>
      <c r="U54" s="146">
        <v>1024915.129</v>
      </c>
      <c r="V54" s="112">
        <v>6852904.045</v>
      </c>
      <c r="W54" s="148">
        <v>211.33</v>
      </c>
      <c r="X54" s="242">
        <v>1024915.1238</v>
      </c>
      <c r="Y54" s="234">
        <v>6852904.0422</v>
      </c>
      <c r="Z54" s="147">
        <v>211.3319</v>
      </c>
      <c r="AA54" s="242">
        <v>1024915.117</v>
      </c>
      <c r="AB54" s="234">
        <v>6852904.038</v>
      </c>
      <c r="AC54" s="232">
        <v>211.339</v>
      </c>
      <c r="AD54" s="146">
        <v>1024915.116</v>
      </c>
      <c r="AE54" s="112">
        <v>6852904.033</v>
      </c>
      <c r="AF54" s="147">
        <v>211.337</v>
      </c>
      <c r="AG54" s="146">
        <v>1024915.111</v>
      </c>
      <c r="AH54" s="112">
        <v>6852904.033</v>
      </c>
      <c r="AI54" s="148">
        <v>211.332</v>
      </c>
      <c r="AJ54" s="194">
        <v>1024915.105</v>
      </c>
      <c r="AK54" s="112">
        <v>6852904.036</v>
      </c>
      <c r="AL54" s="147">
        <v>211.34</v>
      </c>
      <c r="AM54" s="242">
        <v>1024915.101</v>
      </c>
      <c r="AN54" s="234">
        <v>6852904.036</v>
      </c>
      <c r="AO54" s="68">
        <v>211.336</v>
      </c>
      <c r="AP54" s="194">
        <v>1024915.103</v>
      </c>
      <c r="AQ54" s="112">
        <v>6852904.032</v>
      </c>
      <c r="AR54" s="147">
        <v>211.338</v>
      </c>
      <c r="AS54" s="146">
        <v>1024915.091</v>
      </c>
      <c r="AT54" s="112">
        <v>6852904.027</v>
      </c>
      <c r="AU54" s="148">
        <v>211.339</v>
      </c>
      <c r="AV54" s="233">
        <v>1024915.09</v>
      </c>
      <c r="AW54" s="234">
        <v>6852904.028</v>
      </c>
      <c r="AX54" s="232">
        <v>211.341</v>
      </c>
      <c r="AY54" s="242">
        <v>1024915.091</v>
      </c>
      <c r="AZ54" s="234">
        <v>6852904.029</v>
      </c>
      <c r="BA54" s="68">
        <v>211.346</v>
      </c>
      <c r="BB54" s="242">
        <v>1024915.086</v>
      </c>
      <c r="BC54" s="234">
        <v>6852904.026</v>
      </c>
      <c r="BD54" s="68">
        <v>211.347</v>
      </c>
      <c r="BE54" s="146">
        <v>1024915.079</v>
      </c>
      <c r="BF54" s="112">
        <v>6852904.021</v>
      </c>
      <c r="BG54" s="148">
        <v>211.348</v>
      </c>
      <c r="BH54" s="194">
        <v>1024915.072</v>
      </c>
      <c r="BI54" s="112">
        <v>6852904.022</v>
      </c>
      <c r="BJ54" s="147">
        <v>211.347</v>
      </c>
      <c r="BK54" s="146">
        <v>1024915.072</v>
      </c>
      <c r="BL54" s="112">
        <v>6852904.018</v>
      </c>
      <c r="BM54" s="68">
        <v>211.349</v>
      </c>
      <c r="BN54" s="252">
        <v>1024915.071</v>
      </c>
      <c r="BO54" s="253">
        <v>6852904.015</v>
      </c>
      <c r="BP54" s="251">
        <v>211.354</v>
      </c>
      <c r="BQ54" s="146">
        <v>1024915.069</v>
      </c>
      <c r="BR54" s="112">
        <v>6852904.017</v>
      </c>
      <c r="BS54" s="147">
        <v>211.348</v>
      </c>
      <c r="BT54" s="146">
        <v>1024915.069</v>
      </c>
      <c r="BU54" s="112">
        <v>6852904.016</v>
      </c>
      <c r="BV54" s="148">
        <v>211.346</v>
      </c>
      <c r="BW54" s="194">
        <v>1024915.065</v>
      </c>
      <c r="BX54" s="112">
        <v>6852904.015</v>
      </c>
      <c r="BY54" s="147">
        <v>211.351</v>
      </c>
      <c r="BZ54" s="173">
        <v>1024915.058</v>
      </c>
      <c r="CA54" s="87">
        <v>6852904.011</v>
      </c>
      <c r="CB54" s="127">
        <v>211.355</v>
      </c>
      <c r="CC54" s="173">
        <v>1024915.056</v>
      </c>
      <c r="CD54" s="87">
        <v>6852904.01</v>
      </c>
      <c r="CE54" s="174">
        <v>211.36</v>
      </c>
      <c r="CF54" s="128">
        <v>1024915.052</v>
      </c>
      <c r="CG54" s="87">
        <v>6852904.006</v>
      </c>
      <c r="CH54" s="129">
        <v>211.359</v>
      </c>
      <c r="CI54" s="173">
        <v>1024915.05</v>
      </c>
      <c r="CJ54" s="87">
        <v>6852904.009</v>
      </c>
      <c r="CK54" s="88">
        <v>211.357</v>
      </c>
      <c r="CL54" s="173">
        <v>1024915.047</v>
      </c>
      <c r="CM54" s="87">
        <v>6852904.005</v>
      </c>
      <c r="CN54" s="88">
        <v>211.356</v>
      </c>
      <c r="CO54" s="173">
        <v>1024915.045</v>
      </c>
      <c r="CP54" s="87">
        <v>6852904.007</v>
      </c>
      <c r="CQ54" s="88">
        <v>211.356</v>
      </c>
      <c r="CR54" s="173">
        <v>1024915.043</v>
      </c>
      <c r="CS54" s="87">
        <v>6852904.004</v>
      </c>
      <c r="CT54" s="88">
        <v>211.361</v>
      </c>
      <c r="CU54" s="173">
        <v>1024915.04</v>
      </c>
      <c r="CV54" s="87">
        <v>6852904.006</v>
      </c>
      <c r="CW54" s="88">
        <v>211.36</v>
      </c>
      <c r="CX54" s="173">
        <v>1024915.041</v>
      </c>
      <c r="CY54" s="87">
        <v>6852904.004</v>
      </c>
      <c r="CZ54" s="88">
        <v>211.363</v>
      </c>
      <c r="DA54" s="173">
        <v>1024915.033</v>
      </c>
      <c r="DB54" s="87">
        <v>6852903.999</v>
      </c>
      <c r="DC54" s="88">
        <v>211.358</v>
      </c>
      <c r="DD54" s="173">
        <v>1024915.038</v>
      </c>
      <c r="DE54" s="87">
        <v>6852904.001</v>
      </c>
      <c r="DF54" s="88">
        <v>211.361</v>
      </c>
      <c r="DG54" s="173">
        <v>1024915.031</v>
      </c>
      <c r="DH54" s="87">
        <v>6852903.995</v>
      </c>
      <c r="DI54" s="174">
        <v>211.362</v>
      </c>
      <c r="DJ54" s="249">
        <v>1024915.033</v>
      </c>
      <c r="DK54" s="87">
        <v>6852903.998</v>
      </c>
      <c r="DL54" s="88">
        <v>211.364</v>
      </c>
      <c r="DM54" s="173">
        <v>1024915.025</v>
      </c>
      <c r="DN54" s="87">
        <v>6852903.997</v>
      </c>
      <c r="DO54" s="174">
        <v>211.365</v>
      </c>
      <c r="DP54" s="249">
        <v>1024915.028</v>
      </c>
      <c r="DQ54" s="87">
        <v>6852903.995</v>
      </c>
      <c r="DR54" s="88">
        <v>211.364</v>
      </c>
      <c r="DS54" s="173">
        <v>1024915.029</v>
      </c>
      <c r="DT54" s="87">
        <v>6852903.995</v>
      </c>
      <c r="DU54" s="174">
        <v>211.363</v>
      </c>
      <c r="DV54" s="249">
        <v>1024915.032</v>
      </c>
      <c r="DW54" s="87">
        <v>6852903.994</v>
      </c>
      <c r="DX54" s="88">
        <v>211.364</v>
      </c>
      <c r="DY54" s="173">
        <v>1024915.026</v>
      </c>
      <c r="DZ54" s="87">
        <v>6852903.997</v>
      </c>
      <c r="EA54" s="174">
        <v>211.364</v>
      </c>
      <c r="EB54" s="173">
        <v>1024915.018</v>
      </c>
      <c r="EC54" s="87">
        <v>6852904</v>
      </c>
      <c r="ED54" s="174">
        <v>211.37</v>
      </c>
      <c r="EE54" s="173">
        <v>1024915.025</v>
      </c>
      <c r="EF54" s="87">
        <v>6852903.993</v>
      </c>
      <c r="EG54" s="88">
        <v>211.37</v>
      </c>
      <c r="EH54" s="222">
        <v>1024915.018</v>
      </c>
      <c r="EI54" s="226">
        <v>6852903.994</v>
      </c>
      <c r="EJ54" s="442">
        <v>211.369</v>
      </c>
      <c r="EK54" s="173">
        <v>1024915.022</v>
      </c>
      <c r="EL54" s="87">
        <v>6852904.001</v>
      </c>
      <c r="EM54" s="88">
        <v>211.367</v>
      </c>
      <c r="EN54" s="90">
        <v>1024915.007</v>
      </c>
      <c r="EO54" s="90">
        <v>6852904</v>
      </c>
      <c r="EP54" s="90">
        <v>211.372</v>
      </c>
      <c r="EQ54" s="36">
        <f t="shared" si="0"/>
        <v>1030</v>
      </c>
      <c r="ER54" s="261">
        <f>SQRT((F54-C54)*(F54-C54)+(G54-D54)*(G54-D54))</f>
        <v>0.041617304067231825</v>
      </c>
      <c r="ES54" s="147">
        <f>H54-E54</f>
        <v>0.01500000000001478</v>
      </c>
      <c r="ET54" s="250">
        <f>SQRT((EK54-EN54)*(EK54-EN54)+(EO54-EL54)*(EO54-EL54))</f>
        <v>0.015033296403215123</v>
      </c>
      <c r="EU54" s="251">
        <f>EP54-EM54</f>
        <v>0.005000000000023874</v>
      </c>
      <c r="EV54" s="252">
        <f t="shared" si="11"/>
        <v>0.15592626466987825</v>
      </c>
      <c r="EW54" s="253">
        <f t="shared" si="12"/>
        <v>0.049000000000006594</v>
      </c>
      <c r="EX54" s="254">
        <f t="shared" si="13"/>
        <v>278.3546663581543</v>
      </c>
      <c r="EY54" s="250">
        <f>SQRT((EN54-$C54)*(EN54-$C54)+(EO54-$D54)*(EO54-$D54))</f>
        <v>0.19140794135183795</v>
      </c>
      <c r="EZ54" s="253">
        <f>EP54-$E54</f>
        <v>0.06400000000002137</v>
      </c>
      <c r="FA54" s="251">
        <f>IF((EO54-$D54)&lt;0,(200/PI()*ATAN((EN54-$C54)/(EO54-$D54))+200),IF((EN54-$C54)&gt;0,(200/PI()*ATAN((EN54-$C54)/(EO54-$D54))),(200/PI()*ATAN((EN54-$C54)/(EO54-$D54))+400)))</f>
        <v>270.3345337614342</v>
      </c>
      <c r="FB54" s="252">
        <f>SQRT((EN54-DS54)*(EN54-DS54)+(EO54-DT54)*(EO54-DT54))</f>
        <v>0.022561028317864378</v>
      </c>
      <c r="FC54" s="253">
        <f>EP54-DU54</f>
        <v>0.009000000000014552</v>
      </c>
      <c r="FD54" s="251">
        <f>IF(DS54=EN54,IF(DT54&lt;EO54,0,200),IF(DT54=EO54,IF(DS54&lt;EN54,100,300),IF((EO54-DT54)&lt;0,(200/PI()*ATAN((EN54-DS54)/(EO54-DT54))+200),IF((EN54-DS54)&gt;0,(200/PI()*ATAN((EN54-DS54)/(EO54-DT54))),(200/PI()*ATAN((EN54-DS54)/(EO54-DT54))+400)))))</f>
        <v>314.22696198899524</v>
      </c>
      <c r="FE54" s="36">
        <f t="shared" si="1"/>
        <v>1030</v>
      </c>
      <c r="FI54"/>
      <c r="FJ54"/>
      <c r="FK54"/>
      <c r="FL54" s="23"/>
      <c r="FM54" s="23"/>
      <c r="FN54" s="23"/>
    </row>
    <row r="55" spans="1:170" ht="12">
      <c r="A55" s="49">
        <v>1031</v>
      </c>
      <c r="B55" s="241">
        <v>15</v>
      </c>
      <c r="C55" s="146">
        <v>1024940.44</v>
      </c>
      <c r="D55" s="112">
        <v>6852868.119</v>
      </c>
      <c r="E55" s="148">
        <v>211.046</v>
      </c>
      <c r="F55" s="146">
        <v>1024940.422</v>
      </c>
      <c r="G55" s="112">
        <v>6852868.064</v>
      </c>
      <c r="H55" s="148">
        <v>211.057</v>
      </c>
      <c r="I55" s="194">
        <v>1024940.419</v>
      </c>
      <c r="J55" s="112">
        <v>6852868.063</v>
      </c>
      <c r="K55" s="147">
        <v>211.059</v>
      </c>
      <c r="L55" s="242">
        <v>1024940.413</v>
      </c>
      <c r="M55" s="234">
        <v>6852868.06</v>
      </c>
      <c r="N55" s="232">
        <v>211.055</v>
      </c>
      <c r="O55" s="146">
        <v>1024940.4103</v>
      </c>
      <c r="P55" s="112">
        <v>6852868.0572</v>
      </c>
      <c r="Q55" s="148">
        <v>211.0588</v>
      </c>
      <c r="R55" s="146">
        <v>1024940.4047</v>
      </c>
      <c r="S55" s="112">
        <v>6852868.056</v>
      </c>
      <c r="T55" s="148">
        <v>211.0594</v>
      </c>
      <c r="U55" s="146">
        <v>1024940.399</v>
      </c>
      <c r="V55" s="112">
        <v>6852868.051</v>
      </c>
      <c r="W55" s="148">
        <v>211.063</v>
      </c>
      <c r="X55" s="242">
        <v>1024940.3934</v>
      </c>
      <c r="Y55" s="234">
        <v>6852868.0497</v>
      </c>
      <c r="Z55" s="147">
        <v>211.0667</v>
      </c>
      <c r="AA55" s="242">
        <v>1024940.388</v>
      </c>
      <c r="AB55" s="234">
        <v>6852868.045</v>
      </c>
      <c r="AC55" s="232">
        <v>211.072</v>
      </c>
      <c r="AD55" s="146">
        <v>1024940.375</v>
      </c>
      <c r="AE55" s="112">
        <v>6852868.036</v>
      </c>
      <c r="AF55" s="147">
        <v>211.069</v>
      </c>
      <c r="AG55" s="146">
        <v>1024940.379</v>
      </c>
      <c r="AH55" s="112">
        <v>6852868.036</v>
      </c>
      <c r="AI55" s="148">
        <v>211.069</v>
      </c>
      <c r="AJ55" s="194">
        <v>1024940.38</v>
      </c>
      <c r="AK55" s="112">
        <v>6852868.034</v>
      </c>
      <c r="AL55" s="147">
        <v>211.072</v>
      </c>
      <c r="AM55" s="242">
        <v>1024940.371</v>
      </c>
      <c r="AN55" s="234">
        <v>6852868.034</v>
      </c>
      <c r="AO55" s="68">
        <v>211.071</v>
      </c>
      <c r="AP55" s="194">
        <v>1024940.375</v>
      </c>
      <c r="AQ55" s="112">
        <v>6852868.027</v>
      </c>
      <c r="AR55" s="147">
        <v>211.071</v>
      </c>
      <c r="AS55" s="146">
        <v>1024940.361</v>
      </c>
      <c r="AT55" s="112">
        <v>6852868.019</v>
      </c>
      <c r="AU55" s="148">
        <v>211.073</v>
      </c>
      <c r="AV55" s="233">
        <v>1024940.358</v>
      </c>
      <c r="AW55" s="234">
        <v>6852868.021</v>
      </c>
      <c r="AX55" s="232">
        <v>211.071</v>
      </c>
      <c r="AY55" s="242">
        <v>1024940.36</v>
      </c>
      <c r="AZ55" s="234">
        <v>6852868.019</v>
      </c>
      <c r="BA55" s="68">
        <v>211.078</v>
      </c>
      <c r="BB55" s="242">
        <v>1024940.357</v>
      </c>
      <c r="BC55" s="234">
        <v>6852868.019</v>
      </c>
      <c r="BD55" s="68">
        <v>211.078</v>
      </c>
      <c r="BE55" s="146">
        <v>1024940.344</v>
      </c>
      <c r="BF55" s="112">
        <v>6852868.014</v>
      </c>
      <c r="BG55" s="148">
        <v>211.081</v>
      </c>
      <c r="BH55" s="194">
        <v>1024940.342</v>
      </c>
      <c r="BI55" s="112">
        <v>6852868.012</v>
      </c>
      <c r="BJ55" s="147">
        <v>211.079</v>
      </c>
      <c r="BK55" s="146">
        <v>1024940.341</v>
      </c>
      <c r="BL55" s="112">
        <v>6852868.009</v>
      </c>
      <c r="BM55" s="68">
        <v>211.082</v>
      </c>
      <c r="BN55" s="252">
        <v>1024940.342</v>
      </c>
      <c r="BO55" s="253">
        <v>6852868.006</v>
      </c>
      <c r="BP55" s="251">
        <v>211.087</v>
      </c>
      <c r="BQ55" s="146">
        <v>1024940.337</v>
      </c>
      <c r="BR55" s="112">
        <v>6852868.007</v>
      </c>
      <c r="BS55" s="147">
        <v>211.081</v>
      </c>
      <c r="BT55" s="146">
        <v>1024940.339</v>
      </c>
      <c r="BU55" s="112">
        <v>6852868.004</v>
      </c>
      <c r="BV55" s="148">
        <v>211.082</v>
      </c>
      <c r="BW55" s="194">
        <v>1024940.336</v>
      </c>
      <c r="BX55" s="112">
        <v>6852868.004</v>
      </c>
      <c r="BY55" s="147">
        <v>211.082</v>
      </c>
      <c r="BZ55" s="173">
        <v>1024940.33</v>
      </c>
      <c r="CA55" s="87">
        <v>6852868</v>
      </c>
      <c r="CB55" s="127">
        <v>211.089</v>
      </c>
      <c r="CC55" s="173">
        <v>1024940.328</v>
      </c>
      <c r="CD55" s="87">
        <v>6852867.995</v>
      </c>
      <c r="CE55" s="174">
        <v>211.092</v>
      </c>
      <c r="CF55" s="128">
        <v>1024940.322</v>
      </c>
      <c r="CG55" s="87">
        <v>6852867.99</v>
      </c>
      <c r="CH55" s="129">
        <v>211.089</v>
      </c>
      <c r="CI55" s="173">
        <v>1024940.321</v>
      </c>
      <c r="CJ55" s="87">
        <v>6852867.993</v>
      </c>
      <c r="CK55" s="88">
        <v>211.09</v>
      </c>
      <c r="CL55" s="173">
        <v>1024940.32</v>
      </c>
      <c r="CM55" s="87">
        <v>6852867.989</v>
      </c>
      <c r="CN55" s="88">
        <v>211.088</v>
      </c>
      <c r="CO55" s="173">
        <v>1024940.318</v>
      </c>
      <c r="CP55" s="87">
        <v>6852867.99</v>
      </c>
      <c r="CQ55" s="88">
        <v>211.089</v>
      </c>
      <c r="CR55" s="173">
        <v>1024940.318</v>
      </c>
      <c r="CS55" s="87">
        <v>6852867.99</v>
      </c>
      <c r="CT55" s="88">
        <v>211.091</v>
      </c>
      <c r="CU55" s="173">
        <v>1024940.314</v>
      </c>
      <c r="CV55" s="87">
        <v>6852867.989</v>
      </c>
      <c r="CW55" s="88">
        <v>211.09</v>
      </c>
      <c r="CX55" s="173">
        <v>1024940.315</v>
      </c>
      <c r="CY55" s="87">
        <v>6852867.989</v>
      </c>
      <c r="CZ55" s="88">
        <v>211.094</v>
      </c>
      <c r="DA55" s="173">
        <v>1024940.307</v>
      </c>
      <c r="DB55" s="87">
        <v>6852867.979</v>
      </c>
      <c r="DC55" s="88">
        <v>211.09</v>
      </c>
      <c r="DD55" s="173">
        <v>1024940.305</v>
      </c>
      <c r="DE55" s="87">
        <v>6852867.982</v>
      </c>
      <c r="DF55" s="88">
        <v>211.094</v>
      </c>
      <c r="DG55" s="173">
        <v>1024940.303</v>
      </c>
      <c r="DH55" s="87">
        <v>6852867.977</v>
      </c>
      <c r="DI55" s="174">
        <v>211.095</v>
      </c>
      <c r="DJ55" s="249">
        <v>1024940.307</v>
      </c>
      <c r="DK55" s="87">
        <v>6852867.977</v>
      </c>
      <c r="DL55" s="88">
        <v>211.092</v>
      </c>
      <c r="DM55" s="173">
        <v>1024940.295</v>
      </c>
      <c r="DN55" s="87">
        <v>6852867.975</v>
      </c>
      <c r="DO55" s="174">
        <v>211.096</v>
      </c>
      <c r="DP55" s="249">
        <v>1024940.298</v>
      </c>
      <c r="DQ55" s="87">
        <v>6852867.976</v>
      </c>
      <c r="DR55" s="88">
        <v>211.095</v>
      </c>
      <c r="DS55" s="173">
        <v>1024940.299</v>
      </c>
      <c r="DT55" s="87">
        <v>6852867.973</v>
      </c>
      <c r="DU55" s="174">
        <v>211.093</v>
      </c>
      <c r="DV55" s="249">
        <v>1024940.298</v>
      </c>
      <c r="DW55" s="87">
        <v>6852867.973</v>
      </c>
      <c r="DX55" s="88">
        <v>211.094</v>
      </c>
      <c r="DY55" s="173">
        <v>1024940.294</v>
      </c>
      <c r="DZ55" s="87">
        <v>6852867.972</v>
      </c>
      <c r="EA55" s="174">
        <v>211.095</v>
      </c>
      <c r="EB55" s="173">
        <v>1024940.287</v>
      </c>
      <c r="EC55" s="87">
        <v>6852867.974</v>
      </c>
      <c r="ED55" s="174">
        <v>211.097</v>
      </c>
      <c r="EE55" s="173">
        <v>1024940.295</v>
      </c>
      <c r="EF55" s="87">
        <v>6852867.971</v>
      </c>
      <c r="EG55" s="88">
        <v>211.095</v>
      </c>
      <c r="EH55" s="222">
        <v>1024940.29</v>
      </c>
      <c r="EI55" s="226">
        <v>6852867.971</v>
      </c>
      <c r="EJ55" s="442">
        <v>211.097</v>
      </c>
      <c r="EK55" s="173">
        <v>1024940.297</v>
      </c>
      <c r="EL55" s="87">
        <v>6852867.975</v>
      </c>
      <c r="EM55" s="88">
        <v>211.097</v>
      </c>
      <c r="EN55" s="90">
        <v>1024940.295</v>
      </c>
      <c r="EO55" s="90">
        <v>6852867.97</v>
      </c>
      <c r="EP55" s="90">
        <v>211.098</v>
      </c>
      <c r="EQ55" s="36">
        <f t="shared" si="0"/>
        <v>1031</v>
      </c>
      <c r="ER55" s="261">
        <f>SQRT((F55-C55)*(F55-C55)+(G55-D55)*(G55-D55))</f>
        <v>0.05787054487792716</v>
      </c>
      <c r="ES55" s="147">
        <f>H55-E55</f>
        <v>0.01099999999999568</v>
      </c>
      <c r="ET55" s="250">
        <f>SQRT((EK55-EN55)*(EK55-EN55)+(EO55-EL55)*(EO55-EL55))</f>
        <v>0.005385164695413804</v>
      </c>
      <c r="EU55" s="251">
        <f>EP55-EM55</f>
        <v>0.0010000000000047748</v>
      </c>
      <c r="EV55" s="252">
        <f t="shared" si="11"/>
        <v>0.15800316480946652</v>
      </c>
      <c r="EW55" s="253">
        <f t="shared" si="12"/>
        <v>0.04100000000002524</v>
      </c>
      <c r="EX55" s="254">
        <f t="shared" si="13"/>
        <v>259.4363654175854</v>
      </c>
      <c r="EY55" s="250">
        <f>SQRT((EN55-$C55)*(EN55-$C55)+(EO55-$D55)*(EO55-$D55))</f>
        <v>0.20790863386066696</v>
      </c>
      <c r="EZ55" s="253">
        <f>EP55-$E55</f>
        <v>0.05200000000002092</v>
      </c>
      <c r="FA55" s="251">
        <f>IF((EO55-$D55)&lt;0,(200/PI()*ATAN((EN55-$C55)/(EO55-$D55))+200),IF((EN55-$C55)&gt;0,(200/PI()*ATAN((EN55-$C55)/(EO55-$D55))),(200/PI()*ATAN((EN55-$C55)/(EO55-$D55))+400)))</f>
        <v>249.1339040216367</v>
      </c>
      <c r="FB55" s="252">
        <f>SQRT((EN55-DS55)*(EN55-DS55)+(EO55-DT55)*(EO55-DT55))</f>
        <v>0.005000000260770339</v>
      </c>
      <c r="FC55" s="253">
        <f>EP55-DU55</f>
        <v>0.005000000000023874</v>
      </c>
      <c r="FD55" s="251">
        <f>IF(DS55=EN55,IF(DT55&lt;EO55,0,200),IF(DT55=EO55,IF(DS55&lt;EN55,100,300),IF((EO55-DT55)&lt;0,(200/PI()*ATAN((EN55-DS55)/(EO55-DT55))+200),IF((EN55-DS55)&gt;0,(200/PI()*ATAN((EN55-DS55)/(EO55-DT55))),(200/PI()*ATAN((EN55-DS55)/(EO55-DT55))+400)))))</f>
        <v>259.0334417240883</v>
      </c>
      <c r="FE55" s="36">
        <f t="shared" si="1"/>
        <v>1031</v>
      </c>
      <c r="FI55"/>
      <c r="FJ55"/>
      <c r="FK55"/>
      <c r="FL55" s="23"/>
      <c r="FM55" s="23"/>
      <c r="FN55" s="23"/>
    </row>
    <row r="56" spans="1:170" ht="12">
      <c r="A56" s="49">
        <v>1032</v>
      </c>
      <c r="B56" s="241"/>
      <c r="C56" s="146"/>
      <c r="D56" s="112"/>
      <c r="E56" s="148"/>
      <c r="F56" s="146">
        <v>1024973.626</v>
      </c>
      <c r="G56" s="112">
        <v>6852827.294</v>
      </c>
      <c r="H56" s="148">
        <v>211.197</v>
      </c>
      <c r="I56" s="194">
        <v>1024973.621</v>
      </c>
      <c r="J56" s="112">
        <v>6852827.289</v>
      </c>
      <c r="K56" s="147">
        <v>211.198</v>
      </c>
      <c r="L56" s="242">
        <v>1024973.614</v>
      </c>
      <c r="M56" s="234">
        <v>6852827.285</v>
      </c>
      <c r="N56" s="232">
        <v>211.193</v>
      </c>
      <c r="O56" s="146">
        <v>1024973.6166</v>
      </c>
      <c r="P56" s="112">
        <v>6852827.2854</v>
      </c>
      <c r="Q56" s="148">
        <v>211.1964</v>
      </c>
      <c r="R56" s="146">
        <v>1024973.6122</v>
      </c>
      <c r="S56" s="112">
        <v>6852827.2825</v>
      </c>
      <c r="T56" s="148">
        <v>211.1967</v>
      </c>
      <c r="U56" s="146">
        <v>1024973.608</v>
      </c>
      <c r="V56" s="112">
        <v>6852827.279</v>
      </c>
      <c r="W56" s="148">
        <v>211.197</v>
      </c>
      <c r="X56" s="242">
        <v>1024973.6054</v>
      </c>
      <c r="Y56" s="234">
        <v>6852827.276</v>
      </c>
      <c r="Z56" s="147">
        <v>211.1973</v>
      </c>
      <c r="AA56" s="242">
        <v>1024973.601</v>
      </c>
      <c r="AB56" s="234">
        <v>6852827.271</v>
      </c>
      <c r="AC56" s="232">
        <v>211.2</v>
      </c>
      <c r="AD56" s="146">
        <v>1024973.595</v>
      </c>
      <c r="AE56" s="112">
        <v>6852827.255</v>
      </c>
      <c r="AF56" s="147">
        <v>211.198</v>
      </c>
      <c r="AG56" s="146">
        <v>1024973.591</v>
      </c>
      <c r="AH56" s="112">
        <v>6852827.263</v>
      </c>
      <c r="AI56" s="148">
        <v>211.198</v>
      </c>
      <c r="AJ56" s="194">
        <v>1024973.593</v>
      </c>
      <c r="AK56" s="112">
        <v>6852827.262</v>
      </c>
      <c r="AL56" s="147">
        <v>211.201</v>
      </c>
      <c r="AM56" s="242">
        <v>1024973.587</v>
      </c>
      <c r="AN56" s="234">
        <v>6852827.261</v>
      </c>
      <c r="AO56" s="68">
        <v>211.198</v>
      </c>
      <c r="AP56" s="194">
        <v>1024973.592</v>
      </c>
      <c r="AQ56" s="112">
        <v>6852827.255</v>
      </c>
      <c r="AR56" s="147">
        <v>211.196</v>
      </c>
      <c r="AS56" s="146">
        <v>1024973.58</v>
      </c>
      <c r="AT56" s="112">
        <v>6852827.247</v>
      </c>
      <c r="AU56" s="148">
        <v>211.196</v>
      </c>
      <c r="AV56" s="233">
        <v>1024973.583</v>
      </c>
      <c r="AW56" s="234">
        <v>6852827.251</v>
      </c>
      <c r="AX56" s="232">
        <v>211.192</v>
      </c>
      <c r="AY56" s="242">
        <v>1024973.581</v>
      </c>
      <c r="AZ56" s="234">
        <v>6852827.251</v>
      </c>
      <c r="BA56" s="68">
        <v>211.197</v>
      </c>
      <c r="BB56" s="242">
        <v>1024973.581</v>
      </c>
      <c r="BC56" s="234">
        <v>6852827.248</v>
      </c>
      <c r="BD56" s="68">
        <v>211.195</v>
      </c>
      <c r="BE56" s="146">
        <v>1024973.573</v>
      </c>
      <c r="BF56" s="112">
        <v>6852827.24</v>
      </c>
      <c r="BG56" s="148">
        <v>211.199</v>
      </c>
      <c r="BH56" s="194">
        <v>1024973.572</v>
      </c>
      <c r="BI56" s="112">
        <v>6852827.237</v>
      </c>
      <c r="BJ56" s="147">
        <v>211.204</v>
      </c>
      <c r="BK56" s="146">
        <v>1024973.571</v>
      </c>
      <c r="BL56" s="112">
        <v>6852827.234</v>
      </c>
      <c r="BM56" s="68">
        <v>211.194</v>
      </c>
      <c r="BN56" s="252">
        <v>1024973.574</v>
      </c>
      <c r="BO56" s="253">
        <v>6852827.232</v>
      </c>
      <c r="BP56" s="251">
        <v>211.196</v>
      </c>
      <c r="BQ56" s="146">
        <v>1024973.568</v>
      </c>
      <c r="BR56" s="112">
        <v>6852827.229</v>
      </c>
      <c r="BS56" s="147">
        <v>211.195</v>
      </c>
      <c r="BT56" s="146">
        <v>1024973.571</v>
      </c>
      <c r="BU56" s="112">
        <v>6852827.229</v>
      </c>
      <c r="BV56" s="148">
        <v>211.193</v>
      </c>
      <c r="BW56" s="194">
        <v>1024973.567</v>
      </c>
      <c r="BX56" s="112">
        <v>6852827.227</v>
      </c>
      <c r="BY56" s="147">
        <v>211.193</v>
      </c>
      <c r="BZ56" s="173">
        <v>1024973.564</v>
      </c>
      <c r="CA56" s="87">
        <v>6852827.225</v>
      </c>
      <c r="CB56" s="127">
        <v>211.198</v>
      </c>
      <c r="CC56" s="173">
        <v>1024973.563</v>
      </c>
      <c r="CD56" s="87">
        <v>6852827.223</v>
      </c>
      <c r="CE56" s="174">
        <v>211.196</v>
      </c>
      <c r="CF56" s="128">
        <v>1024973.559</v>
      </c>
      <c r="CG56" s="87">
        <v>6852827.216</v>
      </c>
      <c r="CH56" s="129">
        <v>211.194</v>
      </c>
      <c r="CI56" s="173">
        <v>1024973.556</v>
      </c>
      <c r="CJ56" s="87">
        <v>6852827.218</v>
      </c>
      <c r="CK56" s="88">
        <v>211.193</v>
      </c>
      <c r="CL56" s="173">
        <v>1024973.558</v>
      </c>
      <c r="CM56" s="87">
        <v>6852827.216</v>
      </c>
      <c r="CN56" s="88">
        <v>211.197</v>
      </c>
      <c r="CO56" s="173">
        <v>1024973.559</v>
      </c>
      <c r="CP56" s="87">
        <v>6852827.215</v>
      </c>
      <c r="CQ56" s="88">
        <v>211.197</v>
      </c>
      <c r="CR56" s="173">
        <v>1024973.556</v>
      </c>
      <c r="CS56" s="87">
        <v>6852827.212</v>
      </c>
      <c r="CT56" s="88">
        <v>211.2</v>
      </c>
      <c r="CU56" s="173">
        <v>1024973.552</v>
      </c>
      <c r="CV56" s="87">
        <v>6852827.213</v>
      </c>
      <c r="CW56" s="88">
        <v>211.196</v>
      </c>
      <c r="CX56" s="173">
        <v>1024973.557</v>
      </c>
      <c r="CY56" s="87">
        <v>6852827.213</v>
      </c>
      <c r="CZ56" s="88">
        <v>211.2</v>
      </c>
      <c r="DA56" s="173">
        <v>1024973.549</v>
      </c>
      <c r="DB56" s="87">
        <v>6852827.207</v>
      </c>
      <c r="DC56" s="88">
        <v>211.196</v>
      </c>
      <c r="DD56" s="173">
        <v>1024973.549</v>
      </c>
      <c r="DE56" s="87">
        <v>6852827.206</v>
      </c>
      <c r="DF56" s="88">
        <v>211.199</v>
      </c>
      <c r="DG56" s="173">
        <v>1024973.55</v>
      </c>
      <c r="DH56" s="87">
        <v>6852827.203</v>
      </c>
      <c r="DI56" s="174">
        <v>211.201</v>
      </c>
      <c r="DJ56" s="249">
        <v>1024973.553</v>
      </c>
      <c r="DK56" s="87">
        <v>6852827.205</v>
      </c>
      <c r="DL56" s="88">
        <v>211.198</v>
      </c>
      <c r="DM56" s="173">
        <v>1024973.544</v>
      </c>
      <c r="DN56" s="87">
        <v>6852827.201</v>
      </c>
      <c r="DO56" s="174">
        <v>211.2</v>
      </c>
      <c r="DP56" s="249">
        <v>1024973.549</v>
      </c>
      <c r="DQ56" s="87">
        <v>6852827.2</v>
      </c>
      <c r="DR56" s="88">
        <v>211.197</v>
      </c>
      <c r="DS56" s="173">
        <v>1024973.551</v>
      </c>
      <c r="DT56" s="87">
        <v>6852827.2</v>
      </c>
      <c r="DU56" s="174">
        <v>211.193</v>
      </c>
      <c r="DV56" s="249"/>
      <c r="DW56" s="87"/>
      <c r="DX56" s="88"/>
      <c r="DY56" s="173">
        <v>1024973.545</v>
      </c>
      <c r="DZ56" s="87">
        <v>6852827.198</v>
      </c>
      <c r="EA56" s="174">
        <v>211.194</v>
      </c>
      <c r="EB56" s="173">
        <v>1024973.539</v>
      </c>
      <c r="EC56" s="87">
        <v>6852827.199</v>
      </c>
      <c r="ED56" s="174">
        <v>211.197</v>
      </c>
      <c r="EE56" s="173">
        <v>1024973.55</v>
      </c>
      <c r="EF56" s="87">
        <v>6852827.199</v>
      </c>
      <c r="EG56" s="88">
        <v>211.197</v>
      </c>
      <c r="EH56" s="222">
        <v>1024973.541</v>
      </c>
      <c r="EI56" s="226">
        <v>6852827.199</v>
      </c>
      <c r="EJ56" s="442">
        <v>211.201</v>
      </c>
      <c r="EK56" s="173">
        <v>1024973.551</v>
      </c>
      <c r="EL56" s="87">
        <v>6852827.203</v>
      </c>
      <c r="EM56" s="88">
        <v>211.196</v>
      </c>
      <c r="EN56" s="90">
        <v>1024973.537</v>
      </c>
      <c r="EO56" s="90">
        <v>6852827.205</v>
      </c>
      <c r="EP56" s="90">
        <v>211.199</v>
      </c>
      <c r="EQ56" s="36">
        <f t="shared" si="0"/>
        <v>1032</v>
      </c>
      <c r="ER56" s="194"/>
      <c r="ES56" s="147"/>
      <c r="ET56" s="250">
        <f>SQRT((EK56-EN56)*(EK56-EN56)+(EO56-EL56)*(EO56-EL56))</f>
        <v>0.014142135636901844</v>
      </c>
      <c r="EU56" s="251">
        <f>EP56-EM56</f>
        <v>0.0030000000000143245</v>
      </c>
      <c r="EV56" s="252">
        <f t="shared" si="11"/>
        <v>0.12586500685561774</v>
      </c>
      <c r="EW56" s="253">
        <f t="shared" si="12"/>
        <v>0.0020000000000095497</v>
      </c>
      <c r="EX56" s="254">
        <f t="shared" si="13"/>
        <v>250.00000012490835</v>
      </c>
      <c r="EY56" s="250"/>
      <c r="EZ56" s="253"/>
      <c r="FA56" s="251"/>
      <c r="FB56" s="252">
        <f>SQRT((EN56-DS56)*(EN56-DS56)+(EO56-DT56)*(EO56-DT56))</f>
        <v>0.014866068678155627</v>
      </c>
      <c r="FC56" s="253">
        <f>EP56-DU56</f>
        <v>0.006000000000000227</v>
      </c>
      <c r="FD56" s="251">
        <f>IF(DS56=EN56,IF(DT56&lt;EO56,0,200),IF(DT56=EO56,IF(DS56&lt;EN56,100,300),IF((EO56-DT56)&lt;0,(200/PI()*ATAN((EN56-DS56)/(EO56-DT56))+200),IF((EN56-DS56)&gt;0,(200/PI()*ATAN((EN56-DS56)/(EO56-DT56))),(200/PI()*ATAN((EN56-DS56)/(EO56-DT56))+400)))))</f>
        <v>321.8375818843062</v>
      </c>
      <c r="FE56" s="36">
        <f t="shared" si="1"/>
        <v>1032</v>
      </c>
      <c r="FI56"/>
      <c r="FJ56"/>
      <c r="FK56"/>
      <c r="FL56" s="23"/>
      <c r="FM56" s="23"/>
      <c r="FN56" s="23"/>
    </row>
    <row r="57" spans="1:170" ht="12">
      <c r="A57" s="49">
        <v>1033</v>
      </c>
      <c r="B57" s="241"/>
      <c r="C57" s="146"/>
      <c r="D57" s="112"/>
      <c r="E57" s="148"/>
      <c r="F57" s="146">
        <v>1024997.219</v>
      </c>
      <c r="G57" s="112">
        <v>6852797.428</v>
      </c>
      <c r="H57" s="148">
        <v>211.905</v>
      </c>
      <c r="I57" s="194">
        <v>1024997.215</v>
      </c>
      <c r="J57" s="112">
        <v>6852797.425</v>
      </c>
      <c r="K57" s="147">
        <v>211.907</v>
      </c>
      <c r="L57" s="242">
        <v>1024997.211</v>
      </c>
      <c r="M57" s="234">
        <v>6852797.422</v>
      </c>
      <c r="N57" s="232">
        <v>211.899</v>
      </c>
      <c r="O57" s="146">
        <v>1024997.2156</v>
      </c>
      <c r="P57" s="112">
        <v>6852797.4224</v>
      </c>
      <c r="Q57" s="148">
        <v>211.9052</v>
      </c>
      <c r="R57" s="510" t="s">
        <v>16</v>
      </c>
      <c r="S57" s="511"/>
      <c r="T57" s="512"/>
      <c r="U57" s="510" t="s">
        <v>16</v>
      </c>
      <c r="V57" s="511"/>
      <c r="W57" s="512"/>
      <c r="X57" s="242">
        <v>1024997.2113</v>
      </c>
      <c r="Y57" s="234">
        <v>6852797.4162</v>
      </c>
      <c r="Z57" s="147">
        <v>211.9052</v>
      </c>
      <c r="AA57" s="242">
        <v>1024997.21</v>
      </c>
      <c r="AB57" s="234">
        <v>6852797.413</v>
      </c>
      <c r="AC57" s="232">
        <v>211.912</v>
      </c>
      <c r="AD57" s="146">
        <v>1024997.206</v>
      </c>
      <c r="AE57" s="112">
        <v>6852797.4</v>
      </c>
      <c r="AF57" s="147">
        <v>211.907</v>
      </c>
      <c r="AG57" s="146">
        <v>1024997.204</v>
      </c>
      <c r="AH57" s="112">
        <v>6852797.408</v>
      </c>
      <c r="AI57" s="148">
        <v>211.906</v>
      </c>
      <c r="AJ57" s="194">
        <v>1024997.209</v>
      </c>
      <c r="AK57" s="112">
        <v>6852797.406</v>
      </c>
      <c r="AL57" s="147">
        <v>211.909</v>
      </c>
      <c r="AM57" s="242">
        <v>1024997.203</v>
      </c>
      <c r="AN57" s="234">
        <v>6852797.411</v>
      </c>
      <c r="AO57" s="68">
        <v>211.908</v>
      </c>
      <c r="AP57" s="194">
        <v>1024997.207</v>
      </c>
      <c r="AQ57" s="112">
        <v>6852797.403</v>
      </c>
      <c r="AR57" s="147">
        <v>211.906</v>
      </c>
      <c r="AS57" s="146">
        <v>1024997.198</v>
      </c>
      <c r="AT57" s="112">
        <v>6852797.398</v>
      </c>
      <c r="AU57" s="148">
        <v>211.903</v>
      </c>
      <c r="AV57" s="233">
        <v>1024997.202</v>
      </c>
      <c r="AW57" s="234">
        <v>6852797.403</v>
      </c>
      <c r="AX57" s="232">
        <v>211.901</v>
      </c>
      <c r="AY57" s="242">
        <v>1024997.202</v>
      </c>
      <c r="AZ57" s="234">
        <v>6852797.403</v>
      </c>
      <c r="BA57" s="68">
        <v>211.906</v>
      </c>
      <c r="BB57" s="242">
        <v>1024997.204</v>
      </c>
      <c r="BC57" s="234">
        <v>6852797.401</v>
      </c>
      <c r="BD57" s="68">
        <v>211.904</v>
      </c>
      <c r="BE57" s="146">
        <v>1024997.199</v>
      </c>
      <c r="BF57" s="112">
        <v>6852797.391</v>
      </c>
      <c r="BG57" s="148">
        <v>211.907</v>
      </c>
      <c r="BH57" s="194">
        <v>1024997.2</v>
      </c>
      <c r="BI57" s="112">
        <v>6852797.395</v>
      </c>
      <c r="BJ57" s="147">
        <v>211.913</v>
      </c>
      <c r="BK57" s="146">
        <v>1024997.199</v>
      </c>
      <c r="BL57" s="112">
        <v>6852797.392</v>
      </c>
      <c r="BM57" s="68">
        <v>211.905</v>
      </c>
      <c r="BN57" s="252">
        <v>1024997.202</v>
      </c>
      <c r="BO57" s="253">
        <v>6852797.391</v>
      </c>
      <c r="BP57" s="251">
        <v>211.908</v>
      </c>
      <c r="BQ57" s="146">
        <v>1024997.198</v>
      </c>
      <c r="BR57" s="112">
        <v>6852797.388</v>
      </c>
      <c r="BS57" s="147">
        <v>211.904</v>
      </c>
      <c r="BT57" s="146">
        <v>1024997.2</v>
      </c>
      <c r="BU57" s="112">
        <v>6852797.389</v>
      </c>
      <c r="BV57" s="148">
        <v>211.904</v>
      </c>
      <c r="BW57" s="194">
        <v>1024997.198</v>
      </c>
      <c r="BX57" s="112">
        <v>6852797.388</v>
      </c>
      <c r="BY57" s="147">
        <v>211.906</v>
      </c>
      <c r="BZ57" s="173">
        <v>1024997.197</v>
      </c>
      <c r="CA57" s="87">
        <v>6852797.386</v>
      </c>
      <c r="CB57" s="127">
        <v>211.91</v>
      </c>
      <c r="CC57" s="173">
        <v>1024997.195</v>
      </c>
      <c r="CD57" s="87">
        <v>6852797.385</v>
      </c>
      <c r="CE57" s="174">
        <v>211.91</v>
      </c>
      <c r="CF57" s="128">
        <v>1024997.195</v>
      </c>
      <c r="CG57" s="87">
        <v>6852797.382</v>
      </c>
      <c r="CH57" s="129">
        <v>211.911</v>
      </c>
      <c r="CI57" s="173">
        <v>1024997.192</v>
      </c>
      <c r="CJ57" s="87">
        <v>6852797.384</v>
      </c>
      <c r="CK57" s="88">
        <v>211.907</v>
      </c>
      <c r="CL57" s="173">
        <v>1024997.194</v>
      </c>
      <c r="CM57" s="87">
        <v>6852797.381</v>
      </c>
      <c r="CN57" s="88">
        <v>211.907</v>
      </c>
      <c r="CO57" s="173">
        <v>1024997.196</v>
      </c>
      <c r="CP57" s="87">
        <v>6852797.382</v>
      </c>
      <c r="CQ57" s="88">
        <v>211.909</v>
      </c>
      <c r="CR57" s="173">
        <v>1024997.19</v>
      </c>
      <c r="CS57" s="87">
        <v>6852797.38</v>
      </c>
      <c r="CT57" s="88">
        <v>211.911</v>
      </c>
      <c r="CU57" s="173">
        <v>1024997.187</v>
      </c>
      <c r="CV57" s="87">
        <v>6852797.378</v>
      </c>
      <c r="CW57" s="88">
        <v>211.91</v>
      </c>
      <c r="CX57" s="173">
        <v>1024997.195</v>
      </c>
      <c r="CY57" s="87">
        <v>6852797.383</v>
      </c>
      <c r="CZ57" s="88">
        <v>211.909</v>
      </c>
      <c r="DA57" s="173">
        <v>1024997.188</v>
      </c>
      <c r="DB57" s="87">
        <v>6852797.374</v>
      </c>
      <c r="DC57" s="88">
        <v>211.907</v>
      </c>
      <c r="DD57" s="173">
        <v>1024997.19</v>
      </c>
      <c r="DE57" s="87">
        <v>6852797.375</v>
      </c>
      <c r="DF57" s="88">
        <v>211.913</v>
      </c>
      <c r="DG57" s="173">
        <v>1024997.193</v>
      </c>
      <c r="DH57" s="87">
        <v>6852797.374</v>
      </c>
      <c r="DI57" s="174">
        <v>211.912</v>
      </c>
      <c r="DJ57" s="249">
        <v>1024997.193</v>
      </c>
      <c r="DK57" s="87">
        <v>6852797.376</v>
      </c>
      <c r="DL57" s="88">
        <v>211.915</v>
      </c>
      <c r="DM57" s="173">
        <v>1024997.188</v>
      </c>
      <c r="DN57" s="87">
        <v>6852797.37</v>
      </c>
      <c r="DO57" s="174">
        <v>211.914</v>
      </c>
      <c r="DP57" s="249">
        <v>1024997.193</v>
      </c>
      <c r="DQ57" s="87">
        <v>6852797.371</v>
      </c>
      <c r="DR57" s="88">
        <v>211.91</v>
      </c>
      <c r="DS57" s="173">
        <v>1024997.196</v>
      </c>
      <c r="DT57" s="87">
        <v>6852797.374</v>
      </c>
      <c r="DU57" s="174">
        <v>211.911</v>
      </c>
      <c r="DV57" s="249"/>
      <c r="DW57" s="87"/>
      <c r="DX57" s="88"/>
      <c r="DY57" s="173">
        <v>1024997.189</v>
      </c>
      <c r="DZ57" s="87">
        <v>6852797.374</v>
      </c>
      <c r="EA57" s="174">
        <v>211.913</v>
      </c>
      <c r="EB57" s="173">
        <v>1024997.18</v>
      </c>
      <c r="EC57" s="87">
        <v>6852797.37</v>
      </c>
      <c r="ED57" s="174">
        <v>211.916</v>
      </c>
      <c r="EE57" s="173">
        <v>1024997.195</v>
      </c>
      <c r="EF57" s="87">
        <v>6852797.373</v>
      </c>
      <c r="EG57" s="88">
        <v>211.914</v>
      </c>
      <c r="EH57" s="222">
        <v>1024997.186</v>
      </c>
      <c r="EI57" s="226">
        <v>6852797.375</v>
      </c>
      <c r="EJ57" s="442">
        <v>211.913</v>
      </c>
      <c r="EK57" s="173">
        <v>1024997.194</v>
      </c>
      <c r="EL57" s="87">
        <v>6852797.379</v>
      </c>
      <c r="EM57" s="88">
        <v>211.907</v>
      </c>
      <c r="EN57" s="90">
        <v>1024997.194</v>
      </c>
      <c r="EO57" s="90">
        <v>6852797.379</v>
      </c>
      <c r="EP57" s="90">
        <v>211.907</v>
      </c>
      <c r="EQ57" s="36">
        <f t="shared" si="0"/>
        <v>1033</v>
      </c>
      <c r="ER57" s="194"/>
      <c r="ES57" s="147"/>
      <c r="ET57" s="250">
        <f>SQRT((EK57-EN57)*(EK57-EN57)+(EO57-EL57)*(EO57-EL57))</f>
        <v>0</v>
      </c>
      <c r="EU57" s="251">
        <f>EP57-EM57</f>
        <v>0</v>
      </c>
      <c r="EV57" s="252">
        <f t="shared" si="11"/>
        <v>0.05500909068614379</v>
      </c>
      <c r="EW57" s="253">
        <f t="shared" si="12"/>
        <v>0.0020000000000095497</v>
      </c>
      <c r="EX57" s="254">
        <f t="shared" si="13"/>
        <v>230.0342888959472</v>
      </c>
      <c r="EY57" s="250"/>
      <c r="EZ57" s="253"/>
      <c r="FA57" s="251"/>
      <c r="FB57" s="252">
        <f>SQRT((EN57-DS57)*(EN57-DS57)+(EO57-DT57)*(EO57-DT57))</f>
        <v>0.005385164695413804</v>
      </c>
      <c r="FC57" s="253">
        <f>EP57-DU57</f>
        <v>-0.003999999999990678</v>
      </c>
      <c r="FD57" s="251">
        <f>IF(DS57=EN57,IF(DT57&lt;EO57,0,200),IF(DT57=EO57,IF(DS57&lt;EN57,100,300),IF((EO57-DT57)&lt;0,(200/PI()*ATAN((EN57-DS57)/(EO57-DT57))+200),IF((EN57-DS57)&gt;0,(200/PI()*ATAN((EN57-DS57)/(EO57-DT57))),(200/PI()*ATAN((EN57-DS57)/(EO57-DT57))+400)))))</f>
        <v>375.7762114262717</v>
      </c>
      <c r="FE57" s="36">
        <f t="shared" si="1"/>
        <v>1033</v>
      </c>
      <c r="FI57"/>
      <c r="FJ57"/>
      <c r="FK57"/>
      <c r="FL57" s="23"/>
      <c r="FM57" s="23"/>
      <c r="FN57" s="23"/>
    </row>
    <row r="58" spans="1:170" ht="12">
      <c r="A58" s="50">
        <v>1034</v>
      </c>
      <c r="B58" s="241"/>
      <c r="C58" s="146"/>
      <c r="D58" s="112"/>
      <c r="E58" s="148"/>
      <c r="F58" s="146">
        <v>1024970.85</v>
      </c>
      <c r="G58" s="112">
        <v>6852896.912</v>
      </c>
      <c r="H58" s="148">
        <v>219.687</v>
      </c>
      <c r="I58" s="194">
        <v>1024970.84</v>
      </c>
      <c r="J58" s="112">
        <v>6852896.902</v>
      </c>
      <c r="K58" s="147">
        <v>219.695</v>
      </c>
      <c r="L58" s="242">
        <v>1024970.825</v>
      </c>
      <c r="M58" s="234">
        <v>6852896.887</v>
      </c>
      <c r="N58" s="232">
        <v>219.693</v>
      </c>
      <c r="O58" s="146">
        <v>1024970.8101</v>
      </c>
      <c r="P58" s="112">
        <v>6852896.8776</v>
      </c>
      <c r="Q58" s="148">
        <v>219.6996</v>
      </c>
      <c r="R58" s="146">
        <v>1024970.7943</v>
      </c>
      <c r="S58" s="112">
        <v>6852896.8701</v>
      </c>
      <c r="T58" s="148">
        <v>219.7133</v>
      </c>
      <c r="U58" s="146">
        <v>1024970.78</v>
      </c>
      <c r="V58" s="112">
        <v>6852896.86</v>
      </c>
      <c r="W58" s="148">
        <v>219.718</v>
      </c>
      <c r="X58" s="242">
        <v>1024970.768</v>
      </c>
      <c r="Y58" s="234">
        <v>6852896.8528</v>
      </c>
      <c r="Z58" s="147">
        <v>219.7212</v>
      </c>
      <c r="AA58" s="242">
        <v>1024970.756</v>
      </c>
      <c r="AB58" s="234">
        <v>6852896.841</v>
      </c>
      <c r="AC58" s="232">
        <v>219.715</v>
      </c>
      <c r="AD58" s="146">
        <v>1024970.737</v>
      </c>
      <c r="AE58" s="112">
        <v>6852896.825</v>
      </c>
      <c r="AF58" s="147">
        <v>219.702</v>
      </c>
      <c r="AG58" s="146"/>
      <c r="AH58" s="112"/>
      <c r="AI58" s="148"/>
      <c r="AJ58" s="194"/>
      <c r="AK58" s="112"/>
      <c r="AL58" s="147"/>
      <c r="AM58" s="176"/>
      <c r="AN58" s="256"/>
      <c r="AO58" s="263"/>
      <c r="AP58" s="264"/>
      <c r="AQ58" s="256"/>
      <c r="AR58" s="265"/>
      <c r="AS58" s="176"/>
      <c r="AT58" s="256"/>
      <c r="AU58" s="263"/>
      <c r="AV58" s="264"/>
      <c r="AW58" s="256"/>
      <c r="AX58" s="265"/>
      <c r="AY58" s="176"/>
      <c r="AZ58" s="256"/>
      <c r="BA58" s="263"/>
      <c r="BB58" s="176"/>
      <c r="BC58" s="256"/>
      <c r="BD58" s="263"/>
      <c r="BE58" s="146"/>
      <c r="BF58" s="112"/>
      <c r="BG58" s="148"/>
      <c r="BH58" s="194"/>
      <c r="BI58" s="112"/>
      <c r="BJ58" s="147"/>
      <c r="BK58" s="176"/>
      <c r="BL58" s="256"/>
      <c r="BM58" s="263"/>
      <c r="BN58" s="289"/>
      <c r="BO58" s="290"/>
      <c r="BP58" s="291"/>
      <c r="BQ58" s="292"/>
      <c r="BR58" s="290"/>
      <c r="BS58" s="293"/>
      <c r="BT58" s="292"/>
      <c r="BU58" s="290"/>
      <c r="BV58" s="291"/>
      <c r="BW58" s="289"/>
      <c r="BX58" s="290"/>
      <c r="BY58" s="293"/>
      <c r="BZ58" s="292"/>
      <c r="CA58" s="290"/>
      <c r="CB58" s="291"/>
      <c r="CC58" s="292"/>
      <c r="CD58" s="290"/>
      <c r="CE58" s="291"/>
      <c r="CF58" s="294"/>
      <c r="CG58" s="290"/>
      <c r="CH58" s="295"/>
      <c r="CI58" s="292"/>
      <c r="CJ58" s="290"/>
      <c r="CK58" s="293"/>
      <c r="CL58" s="173"/>
      <c r="CM58" s="256"/>
      <c r="CN58" s="88"/>
      <c r="CO58" s="173"/>
      <c r="CP58" s="87"/>
      <c r="CQ58" s="88"/>
      <c r="CR58" s="173"/>
      <c r="CS58" s="87"/>
      <c r="CT58" s="88"/>
      <c r="CU58" s="173"/>
      <c r="CV58" s="87"/>
      <c r="CW58" s="88"/>
      <c r="CX58" s="173"/>
      <c r="CY58" s="87"/>
      <c r="CZ58" s="88"/>
      <c r="DA58" s="173"/>
      <c r="DB58" s="87"/>
      <c r="DC58" s="88"/>
      <c r="DD58" s="173"/>
      <c r="DE58" s="87"/>
      <c r="DF58" s="88"/>
      <c r="DG58" s="173"/>
      <c r="DH58" s="87"/>
      <c r="DI58" s="174"/>
      <c r="DJ58" s="249"/>
      <c r="DK58" s="87"/>
      <c r="DL58" s="88"/>
      <c r="DM58" s="173"/>
      <c r="DN58" s="87"/>
      <c r="DO58" s="174"/>
      <c r="DP58" s="249"/>
      <c r="DQ58" s="87"/>
      <c r="DR58" s="88"/>
      <c r="DS58" s="173"/>
      <c r="DT58" s="87"/>
      <c r="DU58" s="174"/>
      <c r="DV58" s="249"/>
      <c r="DW58" s="87"/>
      <c r="DX58" s="88"/>
      <c r="DY58" s="173"/>
      <c r="DZ58" s="87"/>
      <c r="EA58" s="174"/>
      <c r="EB58" s="173"/>
      <c r="EC58" s="87"/>
      <c r="ED58" s="174"/>
      <c r="EE58" s="173"/>
      <c r="EF58" s="87"/>
      <c r="EG58" s="88"/>
      <c r="EH58" s="173"/>
      <c r="EI58" s="87"/>
      <c r="EJ58" s="174"/>
      <c r="EK58" s="173"/>
      <c r="EL58" s="87"/>
      <c r="EM58" s="88"/>
      <c r="EN58" s="87"/>
      <c r="EO58" s="87"/>
      <c r="EP58" s="87"/>
      <c r="EQ58" s="47">
        <f t="shared" si="0"/>
        <v>1034</v>
      </c>
      <c r="ER58" s="194"/>
      <c r="ES58" s="147"/>
      <c r="ET58" s="250"/>
      <c r="EU58" s="251"/>
      <c r="EV58" s="252"/>
      <c r="EW58" s="253"/>
      <c r="EX58" s="254"/>
      <c r="EY58" s="250"/>
      <c r="EZ58" s="253"/>
      <c r="FA58" s="251"/>
      <c r="FB58" s="252"/>
      <c r="FC58" s="253"/>
      <c r="FD58" s="251"/>
      <c r="FE58" s="47">
        <f t="shared" si="1"/>
        <v>1034</v>
      </c>
      <c r="FL58" s="23"/>
      <c r="FM58" s="23"/>
      <c r="FN58" s="23"/>
    </row>
    <row r="59" spans="1:170" ht="12">
      <c r="A59" s="49" t="s">
        <v>94</v>
      </c>
      <c r="B59" s="53"/>
      <c r="C59" s="242"/>
      <c r="D59" s="234"/>
      <c r="E59" s="68"/>
      <c r="F59" s="270">
        <f>AD59-AD58+F58</f>
        <v>1024971.138</v>
      </c>
      <c r="G59" s="258">
        <f>AE59-AE58+G58</f>
        <v>6852897.046999999</v>
      </c>
      <c r="H59" s="271">
        <f>AF59-AF58+H58</f>
        <v>219.728</v>
      </c>
      <c r="I59" s="272"/>
      <c r="J59" s="273"/>
      <c r="K59" s="274"/>
      <c r="L59" s="275"/>
      <c r="M59" s="276"/>
      <c r="N59" s="277"/>
      <c r="O59" s="240"/>
      <c r="P59" s="240"/>
      <c r="Q59" s="240"/>
      <c r="R59" s="278"/>
      <c r="S59" s="273"/>
      <c r="T59" s="279"/>
      <c r="U59" s="278"/>
      <c r="V59" s="273"/>
      <c r="W59" s="279"/>
      <c r="X59" s="280"/>
      <c r="Y59" s="280"/>
      <c r="Z59" s="280"/>
      <c r="AA59" s="275"/>
      <c r="AB59" s="276"/>
      <c r="AC59" s="277"/>
      <c r="AD59" s="146">
        <v>1024971.025</v>
      </c>
      <c r="AE59" s="112">
        <v>6852896.96</v>
      </c>
      <c r="AF59" s="147">
        <v>219.743</v>
      </c>
      <c r="AG59" s="146">
        <v>1024971.017</v>
      </c>
      <c r="AH59" s="112">
        <v>6852896.954</v>
      </c>
      <c r="AI59" s="148">
        <v>219.746</v>
      </c>
      <c r="AJ59" s="194">
        <v>1024971.008</v>
      </c>
      <c r="AK59" s="112">
        <v>6852896.942</v>
      </c>
      <c r="AL59" s="147">
        <v>219.758</v>
      </c>
      <c r="AM59" s="242">
        <v>1024970.993</v>
      </c>
      <c r="AN59" s="234">
        <v>6852896.943</v>
      </c>
      <c r="AO59" s="68">
        <v>219.756</v>
      </c>
      <c r="AP59" s="194">
        <v>1024970.985</v>
      </c>
      <c r="AQ59" s="112">
        <v>6852896.93</v>
      </c>
      <c r="AR59" s="147">
        <v>219.755</v>
      </c>
      <c r="AS59" s="146">
        <v>1024970.965</v>
      </c>
      <c r="AT59" s="112">
        <v>6852896.92</v>
      </c>
      <c r="AU59" s="148">
        <v>219.763</v>
      </c>
      <c r="AV59" s="233">
        <v>1024970.962</v>
      </c>
      <c r="AW59" s="234">
        <v>6852896.917</v>
      </c>
      <c r="AX59" s="232">
        <v>219.7629</v>
      </c>
      <c r="AY59" s="242">
        <v>1024970.954</v>
      </c>
      <c r="AZ59" s="234">
        <v>6852896.917</v>
      </c>
      <c r="BA59" s="68">
        <v>219.761</v>
      </c>
      <c r="BB59" s="242">
        <v>1024970.947</v>
      </c>
      <c r="BC59" s="234">
        <v>6852896.909</v>
      </c>
      <c r="BD59" s="68">
        <v>219.754</v>
      </c>
      <c r="BE59" s="146">
        <v>1024970.931</v>
      </c>
      <c r="BF59" s="112">
        <v>6852896.895999999</v>
      </c>
      <c r="BG59" s="148">
        <v>219.76800000000003</v>
      </c>
      <c r="BH59" s="194">
        <v>1024970.926</v>
      </c>
      <c r="BI59" s="112">
        <v>6852896.89</v>
      </c>
      <c r="BJ59" s="147">
        <v>219.761</v>
      </c>
      <c r="BK59" s="146">
        <v>1024970.916</v>
      </c>
      <c r="BL59" s="112">
        <v>6852896.882</v>
      </c>
      <c r="BM59" s="68">
        <v>219.767</v>
      </c>
      <c r="BN59" s="252">
        <v>1024970.909</v>
      </c>
      <c r="BO59" s="253">
        <v>6852896.874</v>
      </c>
      <c r="BP59" s="251">
        <v>219.768</v>
      </c>
      <c r="BQ59" s="146">
        <v>1024970.896</v>
      </c>
      <c r="BR59" s="112">
        <v>6852896.866</v>
      </c>
      <c r="BS59" s="147">
        <v>219.757</v>
      </c>
      <c r="BT59" s="146">
        <v>1024970.892</v>
      </c>
      <c r="BU59" s="112">
        <v>6852896.861</v>
      </c>
      <c r="BV59" s="148">
        <v>219.76</v>
      </c>
      <c r="BW59" s="194">
        <v>1024970.883</v>
      </c>
      <c r="BX59" s="112">
        <v>6852896.857</v>
      </c>
      <c r="BY59" s="147">
        <v>219.768</v>
      </c>
      <c r="BZ59" s="173">
        <v>1024970.872</v>
      </c>
      <c r="CA59" s="87">
        <v>6852896.851</v>
      </c>
      <c r="CB59" s="127">
        <v>219.776</v>
      </c>
      <c r="CC59" s="173">
        <v>1024970.866</v>
      </c>
      <c r="CD59" s="87">
        <v>6852896.844</v>
      </c>
      <c r="CE59" s="174">
        <v>219.777</v>
      </c>
      <c r="CF59" s="259">
        <v>1024970.856</v>
      </c>
      <c r="CG59" s="87">
        <v>6852896.834</v>
      </c>
      <c r="CH59" s="260">
        <v>219.773</v>
      </c>
      <c r="CI59" s="173">
        <v>1024970.852</v>
      </c>
      <c r="CJ59" s="87">
        <v>6852896.833</v>
      </c>
      <c r="CK59" s="88">
        <v>219.77</v>
      </c>
      <c r="CL59" s="173">
        <v>1024970.844</v>
      </c>
      <c r="CM59" s="87">
        <v>6852896.825</v>
      </c>
      <c r="CN59" s="88">
        <v>219.77</v>
      </c>
      <c r="CO59" s="173">
        <v>1024970.836</v>
      </c>
      <c r="CP59" s="87">
        <v>6852896.822</v>
      </c>
      <c r="CQ59" s="88">
        <v>219.769</v>
      </c>
      <c r="CR59" s="125">
        <v>1024970.831</v>
      </c>
      <c r="CS59" s="126">
        <v>6852896.813</v>
      </c>
      <c r="CT59" s="283">
        <v>219.78</v>
      </c>
      <c r="CU59" s="173">
        <v>1024970.824</v>
      </c>
      <c r="CV59" s="87">
        <v>6852896.813</v>
      </c>
      <c r="CW59" s="88">
        <v>219.781</v>
      </c>
      <c r="CX59" s="173">
        <v>1024970.818</v>
      </c>
      <c r="CY59" s="87">
        <v>6852896.81</v>
      </c>
      <c r="CZ59" s="88">
        <v>219.782</v>
      </c>
      <c r="DA59" s="173">
        <v>1024970.807</v>
      </c>
      <c r="DB59" s="87">
        <v>6852896.794</v>
      </c>
      <c r="DC59" s="88">
        <v>219.773</v>
      </c>
      <c r="DD59" s="173">
        <v>1024970.805</v>
      </c>
      <c r="DE59" s="87">
        <v>6852896.791</v>
      </c>
      <c r="DF59" s="88">
        <v>219.769</v>
      </c>
      <c r="DG59" s="173">
        <v>1024970.795</v>
      </c>
      <c r="DH59" s="87">
        <v>6852896.782</v>
      </c>
      <c r="DI59" s="174">
        <v>219.78</v>
      </c>
      <c r="DJ59" s="249">
        <v>1024970.795</v>
      </c>
      <c r="DK59" s="87">
        <v>6852896.783</v>
      </c>
      <c r="DL59" s="88">
        <v>219.786</v>
      </c>
      <c r="DM59" s="173">
        <v>1024970.786</v>
      </c>
      <c r="DN59" s="87">
        <v>6852896.777</v>
      </c>
      <c r="DO59" s="174">
        <v>219.79</v>
      </c>
      <c r="DP59" s="249">
        <v>1024970.785</v>
      </c>
      <c r="DQ59" s="87">
        <v>6852896.773</v>
      </c>
      <c r="DR59" s="88">
        <v>219.783</v>
      </c>
      <c r="DS59" s="173">
        <v>1024970.779</v>
      </c>
      <c r="DT59" s="87">
        <v>6852896.767</v>
      </c>
      <c r="DU59" s="174">
        <v>219.778</v>
      </c>
      <c r="DV59" s="249">
        <v>1024970.782</v>
      </c>
      <c r="DW59" s="87">
        <v>6852896.765</v>
      </c>
      <c r="DX59" s="88">
        <v>219.776</v>
      </c>
      <c r="DY59" s="173">
        <v>1024970.773</v>
      </c>
      <c r="DZ59" s="87">
        <v>6852896.766</v>
      </c>
      <c r="EA59" s="174">
        <v>219.78</v>
      </c>
      <c r="EB59" s="173">
        <v>1024970.766</v>
      </c>
      <c r="EC59" s="87">
        <v>6852896.773</v>
      </c>
      <c r="ED59" s="174">
        <v>219.778</v>
      </c>
      <c r="EE59" s="173">
        <v>1024970.766</v>
      </c>
      <c r="EF59" s="87">
        <v>6852896.76</v>
      </c>
      <c r="EG59" s="88">
        <v>219.792</v>
      </c>
      <c r="EH59" s="222">
        <v>1024970.762</v>
      </c>
      <c r="EI59" s="226">
        <v>6852896.758</v>
      </c>
      <c r="EJ59" s="442">
        <v>219.792</v>
      </c>
      <c r="EK59" s="173">
        <v>1024970.761</v>
      </c>
      <c r="EL59" s="87">
        <v>6852896.765</v>
      </c>
      <c r="EM59" s="88">
        <v>219.789</v>
      </c>
      <c r="EN59" s="90">
        <v>1024970.746</v>
      </c>
      <c r="EO59" s="90">
        <v>6852896.754</v>
      </c>
      <c r="EP59" s="90">
        <v>219.792</v>
      </c>
      <c r="EQ59" s="36" t="str">
        <f t="shared" si="0"/>
        <v>1034a</v>
      </c>
      <c r="ER59" s="272"/>
      <c r="ES59" s="274"/>
      <c r="ET59" s="250">
        <f>SQRT((EK59-EN59)*(EK59-EN59)+(EO59-EL59)*(EO59-EL59))</f>
        <v>0.0186010752137556</v>
      </c>
      <c r="EU59" s="251">
        <f>EP59-EM59</f>
        <v>0.0030000000000143245</v>
      </c>
      <c r="EV59" s="252">
        <f>SQRT((EN59-$F59)*(EN59-$F59)+(EO59-$G59)*(EO59-$G59))</f>
        <v>0.4894006536145948</v>
      </c>
      <c r="EW59" s="253">
        <f>EP59-$H59</f>
        <v>0.06399999999999295</v>
      </c>
      <c r="EX59" s="254">
        <f>IF($F59=EN59,IF($G59&lt;EO59,0,200),IF($G59=EO59,IF($F59&lt;EN59,100,300),IF((EO59-$G59)&lt;0,(200/PI()*ATAN((EN59-$F59)/(EO59-$G59))+200),IF((EN59-$F59)&gt;0,(200/PI()*ATAN((EN59-$F59)/(EO59-$G59))),(200/PI()*ATAN((EN59-$F59)/(EO59-$G59))+400)))))</f>
        <v>259.13751235779944</v>
      </c>
      <c r="EY59" s="250"/>
      <c r="EZ59" s="253"/>
      <c r="FA59" s="251"/>
      <c r="FB59" s="252">
        <f>SQRT((EN59-DS59)*(EN59-DS59)+(EO59-DT59)*(EO59-DT59))</f>
        <v>0.035468295742189744</v>
      </c>
      <c r="FC59" s="253">
        <f>EP59-DU59</f>
        <v>0.014000000000010004</v>
      </c>
      <c r="FD59" s="251">
        <f>IF(DS59=EN59,IF(DT59&lt;EO59,0,200),IF(DT59=EO59,IF(DS59&lt;EN59,100,300),IF((EO59-DT59)&lt;0,(200/PI()*ATAN((EN59-DS59)/(EO59-DT59))+200),IF((EN59-DS59)&gt;0,(200/PI()*ATAN((EN59-DS59)/(EO59-DT59))),(200/PI()*ATAN((EN59-DS59)/(EO59-DT59))+400)))))</f>
        <v>276.10951692874835</v>
      </c>
      <c r="FE59" s="36" t="str">
        <f t="shared" si="1"/>
        <v>1034a</v>
      </c>
      <c r="FF59" s="6"/>
      <c r="FG59" s="6"/>
      <c r="FI59"/>
      <c r="FJ59"/>
      <c r="FK59"/>
      <c r="FL59" s="23"/>
      <c r="FM59" s="23"/>
      <c r="FN59" s="23"/>
    </row>
    <row r="60" spans="1:170" ht="12">
      <c r="A60" s="50">
        <v>1035</v>
      </c>
      <c r="B60" s="241">
        <v>2</v>
      </c>
      <c r="C60" s="146">
        <v>1024965.532</v>
      </c>
      <c r="D60" s="112">
        <v>6852919.696</v>
      </c>
      <c r="E60" s="148">
        <v>221.441</v>
      </c>
      <c r="F60" s="146">
        <v>1024965.426</v>
      </c>
      <c r="G60" s="112">
        <v>6852919.591</v>
      </c>
      <c r="H60" s="148">
        <v>221.509</v>
      </c>
      <c r="I60" s="194">
        <v>1024965.414</v>
      </c>
      <c r="J60" s="112">
        <v>6852919.582</v>
      </c>
      <c r="K60" s="147">
        <v>221.511</v>
      </c>
      <c r="L60" s="242">
        <v>1024965.402</v>
      </c>
      <c r="M60" s="234">
        <v>6852919.566</v>
      </c>
      <c r="N60" s="232">
        <v>221.508</v>
      </c>
      <c r="O60" s="146">
        <v>1024965.3832</v>
      </c>
      <c r="P60" s="112">
        <v>6852919.5621</v>
      </c>
      <c r="Q60" s="148">
        <v>221.515</v>
      </c>
      <c r="R60" s="146">
        <v>1024965.3666</v>
      </c>
      <c r="S60" s="112">
        <v>6852919.5496</v>
      </c>
      <c r="T60" s="148">
        <v>221.5279</v>
      </c>
      <c r="U60" s="146">
        <v>1024965.349</v>
      </c>
      <c r="V60" s="112">
        <v>6852919.541</v>
      </c>
      <c r="W60" s="148">
        <v>221.541</v>
      </c>
      <c r="X60" s="242">
        <v>1024965.3337</v>
      </c>
      <c r="Y60" s="234">
        <v>6852919.5333</v>
      </c>
      <c r="Z60" s="147">
        <v>221.5504</v>
      </c>
      <c r="AA60" s="242">
        <v>1024965.324</v>
      </c>
      <c r="AB60" s="234">
        <v>6852919.526</v>
      </c>
      <c r="AC60" s="232">
        <v>221.558</v>
      </c>
      <c r="AD60" s="146">
        <v>1024965.296</v>
      </c>
      <c r="AE60" s="112">
        <v>6852919.516</v>
      </c>
      <c r="AF60" s="147">
        <v>221.552</v>
      </c>
      <c r="AG60" s="146"/>
      <c r="AH60" s="112"/>
      <c r="AI60" s="148"/>
      <c r="AJ60" s="194"/>
      <c r="AK60" s="112"/>
      <c r="AL60" s="147"/>
      <c r="AM60" s="176"/>
      <c r="AN60" s="256"/>
      <c r="AO60" s="263"/>
      <c r="AP60" s="264"/>
      <c r="AQ60" s="256"/>
      <c r="AR60" s="265"/>
      <c r="AS60" s="176"/>
      <c r="AT60" s="256"/>
      <c r="AU60" s="263"/>
      <c r="AV60" s="264"/>
      <c r="AW60" s="256"/>
      <c r="AX60" s="265"/>
      <c r="AY60" s="176"/>
      <c r="AZ60" s="256"/>
      <c r="BA60" s="263"/>
      <c r="BB60" s="176"/>
      <c r="BC60" s="256"/>
      <c r="BD60" s="263"/>
      <c r="BE60" s="176"/>
      <c r="BF60" s="256"/>
      <c r="BG60" s="263"/>
      <c r="BH60" s="264"/>
      <c r="BI60" s="256"/>
      <c r="BJ60" s="265"/>
      <c r="BK60" s="176"/>
      <c r="BL60" s="256"/>
      <c r="BM60" s="263"/>
      <c r="BN60" s="289"/>
      <c r="BO60" s="290"/>
      <c r="BP60" s="291"/>
      <c r="BQ60" s="292"/>
      <c r="BR60" s="290"/>
      <c r="BS60" s="293"/>
      <c r="BT60" s="292"/>
      <c r="BU60" s="290"/>
      <c r="BV60" s="291"/>
      <c r="BW60" s="289"/>
      <c r="BX60" s="290"/>
      <c r="BY60" s="293"/>
      <c r="BZ60" s="292"/>
      <c r="CA60" s="290"/>
      <c r="CB60" s="291"/>
      <c r="CC60" s="292"/>
      <c r="CD60" s="290"/>
      <c r="CE60" s="291"/>
      <c r="CF60" s="294"/>
      <c r="CG60" s="290"/>
      <c r="CH60" s="295"/>
      <c r="CI60" s="292"/>
      <c r="CJ60" s="290"/>
      <c r="CK60" s="293"/>
      <c r="CL60" s="173"/>
      <c r="CM60" s="256"/>
      <c r="CN60" s="88"/>
      <c r="CO60" s="173"/>
      <c r="CP60" s="87"/>
      <c r="CQ60" s="88"/>
      <c r="CR60" s="173"/>
      <c r="CS60" s="87"/>
      <c r="CT60" s="88"/>
      <c r="CU60" s="173"/>
      <c r="CV60" s="87"/>
      <c r="CW60" s="88"/>
      <c r="CX60" s="173"/>
      <c r="CY60" s="87"/>
      <c r="CZ60" s="88"/>
      <c r="DA60" s="173"/>
      <c r="DB60" s="87"/>
      <c r="DC60" s="88"/>
      <c r="DD60" s="173"/>
      <c r="DE60" s="87"/>
      <c r="DF60" s="88"/>
      <c r="DG60" s="173"/>
      <c r="DH60" s="87"/>
      <c r="DI60" s="174"/>
      <c r="DJ60" s="249"/>
      <c r="DK60" s="87"/>
      <c r="DL60" s="88"/>
      <c r="DM60" s="173"/>
      <c r="DN60" s="87"/>
      <c r="DO60" s="174"/>
      <c r="DP60" s="249"/>
      <c r="DQ60" s="87"/>
      <c r="DR60" s="88"/>
      <c r="DS60" s="173"/>
      <c r="DT60" s="87"/>
      <c r="DU60" s="174"/>
      <c r="DV60" s="249"/>
      <c r="DW60" s="87"/>
      <c r="DX60" s="88"/>
      <c r="DY60" s="173"/>
      <c r="DZ60" s="87"/>
      <c r="EA60" s="174"/>
      <c r="EB60" s="173"/>
      <c r="EC60" s="87"/>
      <c r="ED60" s="174"/>
      <c r="EE60" s="173"/>
      <c r="EF60" s="87"/>
      <c r="EG60" s="88"/>
      <c r="EH60" s="173"/>
      <c r="EI60" s="87"/>
      <c r="EJ60" s="174"/>
      <c r="EK60" s="173"/>
      <c r="EL60" s="87"/>
      <c r="EM60" s="88"/>
      <c r="EN60" s="87"/>
      <c r="EO60" s="87"/>
      <c r="EP60" s="87"/>
      <c r="EQ60" s="47">
        <f t="shared" si="0"/>
        <v>1035</v>
      </c>
      <c r="ER60" s="284">
        <f>SQRT((F60-C60)*(F60-C60)+(G60-D60)*(G60-D60))</f>
        <v>0.1492012067645499</v>
      </c>
      <c r="ES60" s="262">
        <f>H60-E60</f>
        <v>0.06799999999998363</v>
      </c>
      <c r="ET60" s="250"/>
      <c r="EU60" s="251"/>
      <c r="EV60" s="252"/>
      <c r="EW60" s="253"/>
      <c r="EX60" s="254"/>
      <c r="EY60" s="250"/>
      <c r="EZ60" s="253"/>
      <c r="FA60" s="251"/>
      <c r="FB60" s="252"/>
      <c r="FC60" s="253"/>
      <c r="FD60" s="251"/>
      <c r="FE60" s="47">
        <f t="shared" si="1"/>
        <v>1035</v>
      </c>
      <c r="FL60" s="23"/>
      <c r="FM60" s="23"/>
      <c r="FN60" s="23"/>
    </row>
    <row r="61" spans="1:170" ht="12">
      <c r="A61" s="49" t="s">
        <v>95</v>
      </c>
      <c r="B61" s="53"/>
      <c r="C61" s="268">
        <v>1024967.8350000001</v>
      </c>
      <c r="D61" s="220">
        <v>6852920.2420000015</v>
      </c>
      <c r="E61" s="269">
        <v>221.99000000000004</v>
      </c>
      <c r="F61" s="270">
        <f>C61-C60+F60</f>
        <v>1024967.729</v>
      </c>
      <c r="G61" s="258">
        <f>D61-D60+G60</f>
        <v>6852920.137000001</v>
      </c>
      <c r="H61" s="271">
        <f>E61-E60+H60</f>
        <v>222.05800000000002</v>
      </c>
      <c r="I61" s="272"/>
      <c r="J61" s="273"/>
      <c r="K61" s="274"/>
      <c r="L61" s="275"/>
      <c r="M61" s="276"/>
      <c r="N61" s="277"/>
      <c r="O61" s="240"/>
      <c r="P61" s="240"/>
      <c r="Q61" s="240"/>
      <c r="R61" s="278"/>
      <c r="S61" s="273"/>
      <c r="T61" s="279"/>
      <c r="U61" s="278"/>
      <c r="V61" s="273"/>
      <c r="W61" s="279"/>
      <c r="X61" s="280"/>
      <c r="Y61" s="280"/>
      <c r="Z61" s="280"/>
      <c r="AA61" s="275"/>
      <c r="AB61" s="276"/>
      <c r="AC61" s="277"/>
      <c r="AD61" s="146">
        <v>1024967.599</v>
      </c>
      <c r="AE61" s="112">
        <v>6852920.062</v>
      </c>
      <c r="AF61" s="147">
        <v>222.101</v>
      </c>
      <c r="AG61" s="146">
        <v>1024967.582</v>
      </c>
      <c r="AH61" s="112">
        <v>6852920.045</v>
      </c>
      <c r="AI61" s="148">
        <v>222.1</v>
      </c>
      <c r="AJ61" s="194">
        <v>1024967.567</v>
      </c>
      <c r="AK61" s="112">
        <v>6852920.034</v>
      </c>
      <c r="AL61" s="147">
        <v>222.119</v>
      </c>
      <c r="AM61" s="242">
        <v>1024967.555</v>
      </c>
      <c r="AN61" s="234">
        <v>6852920.032</v>
      </c>
      <c r="AO61" s="68">
        <v>222.124</v>
      </c>
      <c r="AP61" s="194">
        <v>1024967.549</v>
      </c>
      <c r="AQ61" s="112">
        <v>6852920.018</v>
      </c>
      <c r="AR61" s="147">
        <v>222.133</v>
      </c>
      <c r="AS61" s="146">
        <v>1024967.53</v>
      </c>
      <c r="AT61" s="112">
        <v>6852920.009</v>
      </c>
      <c r="AU61" s="148">
        <v>222.14</v>
      </c>
      <c r="AV61" s="233">
        <v>1024967.526</v>
      </c>
      <c r="AW61" s="234">
        <v>6852920.008</v>
      </c>
      <c r="AX61" s="232">
        <v>222.14</v>
      </c>
      <c r="AY61" s="242">
        <v>1024967.515</v>
      </c>
      <c r="AZ61" s="234">
        <v>6852920.007</v>
      </c>
      <c r="BA61" s="68">
        <v>222.146</v>
      </c>
      <c r="BB61" s="242">
        <v>1024967.499</v>
      </c>
      <c r="BC61" s="234">
        <v>6852920.001</v>
      </c>
      <c r="BD61" s="68">
        <v>222.144</v>
      </c>
      <c r="BE61" s="146">
        <v>1024967.49</v>
      </c>
      <c r="BF61" s="112">
        <v>6852919.992</v>
      </c>
      <c r="BG61" s="148">
        <v>222.155</v>
      </c>
      <c r="BH61" s="194">
        <v>1024967.483</v>
      </c>
      <c r="BI61" s="112">
        <v>6852919.983</v>
      </c>
      <c r="BJ61" s="147">
        <v>222.157</v>
      </c>
      <c r="BK61" s="146">
        <v>1024967.471</v>
      </c>
      <c r="BL61" s="112">
        <v>6852919.976</v>
      </c>
      <c r="BM61" s="68">
        <v>222.166</v>
      </c>
      <c r="BN61" s="252">
        <v>1024967.463</v>
      </c>
      <c r="BO61" s="253">
        <v>6852919.969</v>
      </c>
      <c r="BP61" s="251">
        <v>222.173</v>
      </c>
      <c r="BQ61" s="146">
        <v>1024967.444</v>
      </c>
      <c r="BR61" s="112">
        <v>6852919.966</v>
      </c>
      <c r="BS61" s="147">
        <v>222.163</v>
      </c>
      <c r="BT61" s="146">
        <v>1024967.437</v>
      </c>
      <c r="BU61" s="112">
        <v>6852919.96</v>
      </c>
      <c r="BV61" s="148">
        <v>222.167</v>
      </c>
      <c r="BW61" s="194">
        <v>1024967.433</v>
      </c>
      <c r="BX61" s="112">
        <v>6852919.953</v>
      </c>
      <c r="BY61" s="147">
        <v>222.178</v>
      </c>
      <c r="BZ61" s="173">
        <v>1024967.419</v>
      </c>
      <c r="CA61" s="87">
        <v>6852919.947</v>
      </c>
      <c r="CB61" s="127">
        <v>222.193</v>
      </c>
      <c r="CC61" s="173">
        <v>1024967.413</v>
      </c>
      <c r="CD61" s="87">
        <v>6852919.941</v>
      </c>
      <c r="CE61" s="174">
        <v>222.199</v>
      </c>
      <c r="CF61" s="128">
        <v>1024967.396</v>
      </c>
      <c r="CG61" s="87">
        <v>6852919.93</v>
      </c>
      <c r="CH61" s="129">
        <v>222.196</v>
      </c>
      <c r="CI61" s="173">
        <v>1024967.388</v>
      </c>
      <c r="CJ61" s="87">
        <v>6852919.929</v>
      </c>
      <c r="CK61" s="88">
        <v>222.191</v>
      </c>
      <c r="CL61" s="173">
        <v>1024967.379</v>
      </c>
      <c r="CM61" s="87">
        <v>6852919.921</v>
      </c>
      <c r="CN61" s="88">
        <v>222.194</v>
      </c>
      <c r="CO61" s="173">
        <v>1024967.37</v>
      </c>
      <c r="CP61" s="87">
        <v>6852919.919</v>
      </c>
      <c r="CQ61" s="88">
        <v>222.2</v>
      </c>
      <c r="CR61" s="125">
        <v>1024967.369</v>
      </c>
      <c r="CS61" s="126">
        <v>6852919.91</v>
      </c>
      <c r="CT61" s="283">
        <v>222.21</v>
      </c>
      <c r="CU61" s="173">
        <v>1024967.362</v>
      </c>
      <c r="CV61" s="87">
        <v>6852919.911</v>
      </c>
      <c r="CW61" s="88">
        <v>222.217</v>
      </c>
      <c r="CX61" s="173">
        <v>1024967.358</v>
      </c>
      <c r="CY61" s="87">
        <v>6852919.904</v>
      </c>
      <c r="CZ61" s="88">
        <v>222.221</v>
      </c>
      <c r="DA61" s="173">
        <v>1024967.345</v>
      </c>
      <c r="DB61" s="87">
        <v>6852919.895</v>
      </c>
      <c r="DC61" s="88">
        <v>222.21</v>
      </c>
      <c r="DD61" s="173">
        <v>1024967.339</v>
      </c>
      <c r="DE61" s="87">
        <v>6852919.891</v>
      </c>
      <c r="DF61" s="88">
        <v>222.208</v>
      </c>
      <c r="DG61" s="173">
        <v>1024967.332</v>
      </c>
      <c r="DH61" s="87">
        <v>6852919.888</v>
      </c>
      <c r="DI61" s="174">
        <v>222.22</v>
      </c>
      <c r="DJ61" s="249">
        <v>1024967.33</v>
      </c>
      <c r="DK61" s="87">
        <v>6852919.886</v>
      </c>
      <c r="DL61" s="88">
        <v>222.224</v>
      </c>
      <c r="DM61" s="173">
        <v>1024967.323</v>
      </c>
      <c r="DN61" s="87">
        <v>6852919.881</v>
      </c>
      <c r="DO61" s="174">
        <v>222.239</v>
      </c>
      <c r="DP61" s="249">
        <v>1024967.32</v>
      </c>
      <c r="DQ61" s="87">
        <v>6852919.879</v>
      </c>
      <c r="DR61" s="88">
        <v>222.235</v>
      </c>
      <c r="DS61" s="173">
        <v>1024967.311</v>
      </c>
      <c r="DT61" s="87">
        <v>6852919.875</v>
      </c>
      <c r="DU61" s="174">
        <v>222.229</v>
      </c>
      <c r="DV61" s="249">
        <v>1024967.314</v>
      </c>
      <c r="DW61" s="87">
        <v>6852919.873</v>
      </c>
      <c r="DX61" s="88">
        <v>222.225</v>
      </c>
      <c r="DY61" s="173">
        <v>1024967.301</v>
      </c>
      <c r="DZ61" s="87">
        <v>6852919.869</v>
      </c>
      <c r="EA61" s="174">
        <v>222.227</v>
      </c>
      <c r="EB61" s="173">
        <v>1024967.293</v>
      </c>
      <c r="EC61" s="87">
        <v>6852919.872</v>
      </c>
      <c r="ED61" s="174">
        <v>222.232</v>
      </c>
      <c r="EE61" s="173">
        <v>1024967.297</v>
      </c>
      <c r="EF61" s="87">
        <v>6852919.862</v>
      </c>
      <c r="EG61" s="88">
        <v>222.242</v>
      </c>
      <c r="EH61" s="222">
        <v>1024967.293</v>
      </c>
      <c r="EI61" s="226">
        <v>6852919.856</v>
      </c>
      <c r="EJ61" s="442">
        <v>222.25</v>
      </c>
      <c r="EK61" s="173">
        <v>1024967.29</v>
      </c>
      <c r="EL61" s="87">
        <v>6852919.861</v>
      </c>
      <c r="EM61" s="88">
        <v>222.253</v>
      </c>
      <c r="EN61" s="90">
        <v>1024967.276</v>
      </c>
      <c r="EO61" s="90">
        <v>6852919.847</v>
      </c>
      <c r="EP61" s="90">
        <v>222.254</v>
      </c>
      <c r="EQ61" s="36" t="str">
        <f t="shared" si="0"/>
        <v>1035a</v>
      </c>
      <c r="ER61" s="272"/>
      <c r="ES61" s="274"/>
      <c r="ET61" s="250">
        <f>SQRT((EK61-EN61)*(EK61-EN61)+(EO61-EL61)*(EO61-EL61))</f>
        <v>0.01979898957885394</v>
      </c>
      <c r="EU61" s="251">
        <f>EP61-EM61</f>
        <v>0.0010000000000047748</v>
      </c>
      <c r="EV61" s="252">
        <f>SQRT((EN61-$F61)*(EN61-$F61)+(EO61-$G61)*(EO61-$G61))</f>
        <v>0.5378745212860365</v>
      </c>
      <c r="EW61" s="253">
        <f>EP61-$H61</f>
        <v>0.19599999999996953</v>
      </c>
      <c r="EX61" s="254">
        <f>IF($F61=EN61,IF($G61&lt;EO61,0,200),IF($G61=EO61,IF($F61&lt;EN61,100,300),IF((EO61-$G61)&lt;0,(200/PI()*ATAN((EN61-$F61)/(EO61-$G61))+200),IF((EN61-$F61)&gt;0,(200/PI()*ATAN((EN61-$F61)/(EO61-$G61))),(200/PI()*ATAN((EN61-$F61)/(EO61-$G61))+400)))))</f>
        <v>263.7484213042882</v>
      </c>
      <c r="EY61" s="250">
        <f>SQRT((EN61-$C61)*(EN61-$C61)+(EO61-$D61)*(EO61-$D61))</f>
        <v>0.6844749822001206</v>
      </c>
      <c r="EZ61" s="253">
        <f>EP61-$E61</f>
        <v>0.26399999999995316</v>
      </c>
      <c r="FA61" s="251">
        <f>IF((EO61-$D61)&lt;0,(200/PI()*ATAN((EN61-$C61)/(EO61-$D61))+200),IF((EN61-$C61)&gt;0,(200/PI()*ATAN((EN61-$C61)/(EO61-$D61))),(200/PI()*ATAN((EN61-$C61)/(EO61-$D61))+400)))</f>
        <v>260.8380531284163</v>
      </c>
      <c r="FB61" s="252">
        <f>SQRT((EN61-DS61)*(EN61-DS61)+(EO61-DT61)*(EO61-DT61))</f>
        <v>0.0448218696455943</v>
      </c>
      <c r="FC61" s="253">
        <f>EP61-DU61</f>
        <v>0.024999999999977263</v>
      </c>
      <c r="FD61" s="251">
        <f>IF(DS61=EN61,IF(DT61&lt;EO61,0,200),IF(DT61=EO61,IF(DS61&lt;EN61,100,300),IF((EO61-DT61)&lt;0,(200/PI()*ATAN((EN61-DS61)/(EO61-DT61))+200),IF((EN61-DS61)&gt;0,(200/PI()*ATAN((EN61-DS61)/(EO61-DT61))),(200/PI()*ATAN((EN61-DS61)/(EO61-DT61))+400)))))</f>
        <v>257.04465759874785</v>
      </c>
      <c r="FE61" s="36" t="str">
        <f t="shared" si="1"/>
        <v>1035a</v>
      </c>
      <c r="FF61" s="6"/>
      <c r="FG61" s="6"/>
      <c r="FI61"/>
      <c r="FJ61"/>
      <c r="FK61"/>
      <c r="FL61" s="23"/>
      <c r="FM61" s="23"/>
      <c r="FN61" s="23"/>
    </row>
    <row r="62" spans="1:170" ht="12">
      <c r="A62" s="50">
        <v>1036</v>
      </c>
      <c r="B62" s="241">
        <v>37</v>
      </c>
      <c r="C62" s="146">
        <v>1025019.579</v>
      </c>
      <c r="D62" s="112">
        <v>6852918.552</v>
      </c>
      <c r="E62" s="148">
        <v>234.214</v>
      </c>
      <c r="F62" s="146">
        <v>1025019.516</v>
      </c>
      <c r="G62" s="112">
        <v>6852918.432</v>
      </c>
      <c r="H62" s="148">
        <v>234.319</v>
      </c>
      <c r="I62" s="194">
        <v>1025019.504</v>
      </c>
      <c r="J62" s="112">
        <v>6852918.427</v>
      </c>
      <c r="K62" s="147">
        <v>234.329</v>
      </c>
      <c r="L62" s="242">
        <v>1025019.488</v>
      </c>
      <c r="M62" s="234">
        <v>6852918.402</v>
      </c>
      <c r="N62" s="232">
        <v>234.342</v>
      </c>
      <c r="O62" s="146">
        <v>1025019.4738</v>
      </c>
      <c r="P62" s="112">
        <v>6852918.3942</v>
      </c>
      <c r="Q62" s="148">
        <v>234.3654</v>
      </c>
      <c r="R62" s="146">
        <v>1025019.4526</v>
      </c>
      <c r="S62" s="112">
        <v>6852918.3814</v>
      </c>
      <c r="T62" s="148">
        <v>234.3913</v>
      </c>
      <c r="U62" s="146">
        <v>1025019.431</v>
      </c>
      <c r="V62" s="112">
        <v>6852918.365</v>
      </c>
      <c r="W62" s="148">
        <v>234.413</v>
      </c>
      <c r="X62" s="242">
        <v>1025019.4144</v>
      </c>
      <c r="Y62" s="234">
        <v>6852918.3517</v>
      </c>
      <c r="Z62" s="147">
        <v>234.4339</v>
      </c>
      <c r="AA62" s="242">
        <v>1025019.401</v>
      </c>
      <c r="AB62" s="234">
        <v>6852918.328</v>
      </c>
      <c r="AC62" s="232">
        <v>234.451</v>
      </c>
      <c r="AD62" s="146">
        <v>1025019.373</v>
      </c>
      <c r="AE62" s="112">
        <v>6852918.317</v>
      </c>
      <c r="AF62" s="147">
        <v>234.47</v>
      </c>
      <c r="AG62" s="146"/>
      <c r="AH62" s="112"/>
      <c r="AI62" s="148"/>
      <c r="AJ62" s="194"/>
      <c r="AK62" s="112"/>
      <c r="AL62" s="147"/>
      <c r="AM62" s="176"/>
      <c r="AN62" s="256"/>
      <c r="AO62" s="263"/>
      <c r="AP62" s="264"/>
      <c r="AQ62" s="256"/>
      <c r="AR62" s="265"/>
      <c r="AS62" s="176"/>
      <c r="AT62" s="256"/>
      <c r="AU62" s="263"/>
      <c r="AV62" s="264"/>
      <c r="AW62" s="256"/>
      <c r="AX62" s="265"/>
      <c r="AY62" s="176"/>
      <c r="AZ62" s="256"/>
      <c r="BA62" s="263"/>
      <c r="BB62" s="176"/>
      <c r="BC62" s="256"/>
      <c r="BD62" s="263"/>
      <c r="BE62" s="146"/>
      <c r="BF62" s="112"/>
      <c r="BG62" s="148"/>
      <c r="BH62" s="194"/>
      <c r="BI62" s="112"/>
      <c r="BJ62" s="147"/>
      <c r="BK62" s="146"/>
      <c r="BL62" s="112"/>
      <c r="BM62" s="148"/>
      <c r="BN62" s="252"/>
      <c r="BO62" s="253"/>
      <c r="BP62" s="251"/>
      <c r="BQ62" s="250"/>
      <c r="BR62" s="253"/>
      <c r="BS62" s="254"/>
      <c r="BT62" s="250"/>
      <c r="BU62" s="253"/>
      <c r="BV62" s="251"/>
      <c r="BW62" s="252"/>
      <c r="BX62" s="253"/>
      <c r="BY62" s="254"/>
      <c r="BZ62" s="250"/>
      <c r="CA62" s="253"/>
      <c r="CB62" s="251"/>
      <c r="CC62" s="250"/>
      <c r="CD62" s="253"/>
      <c r="CE62" s="251"/>
      <c r="CF62" s="303"/>
      <c r="CG62" s="253"/>
      <c r="CH62" s="304"/>
      <c r="CI62" s="250"/>
      <c r="CJ62" s="253"/>
      <c r="CK62" s="254"/>
      <c r="CL62" s="173"/>
      <c r="CM62" s="256"/>
      <c r="CN62" s="88"/>
      <c r="CO62" s="173"/>
      <c r="CP62" s="87"/>
      <c r="CQ62" s="88"/>
      <c r="CR62" s="173"/>
      <c r="CS62" s="87"/>
      <c r="CT62" s="88"/>
      <c r="CU62" s="173"/>
      <c r="CV62" s="87"/>
      <c r="CW62" s="88"/>
      <c r="CX62" s="173"/>
      <c r="CY62" s="87"/>
      <c r="CZ62" s="88"/>
      <c r="DA62" s="173"/>
      <c r="DB62" s="87"/>
      <c r="DC62" s="88"/>
      <c r="DD62" s="173"/>
      <c r="DE62" s="87"/>
      <c r="DF62" s="88"/>
      <c r="DG62" s="173"/>
      <c r="DH62" s="87"/>
      <c r="DI62" s="174"/>
      <c r="DJ62" s="249"/>
      <c r="DK62" s="87"/>
      <c r="DL62" s="88"/>
      <c r="DM62" s="173"/>
      <c r="DN62" s="87"/>
      <c r="DO62" s="174"/>
      <c r="DP62" s="249"/>
      <c r="DQ62" s="87"/>
      <c r="DR62" s="88"/>
      <c r="DS62" s="173"/>
      <c r="DT62" s="87"/>
      <c r="DU62" s="174"/>
      <c r="DV62" s="249"/>
      <c r="DW62" s="87"/>
      <c r="DX62" s="88"/>
      <c r="DY62" s="173"/>
      <c r="DZ62" s="87"/>
      <c r="EA62" s="174"/>
      <c r="EB62" s="173"/>
      <c r="EC62" s="87"/>
      <c r="ED62" s="174"/>
      <c r="EE62" s="173"/>
      <c r="EF62" s="87"/>
      <c r="EG62" s="88"/>
      <c r="EH62" s="173"/>
      <c r="EI62" s="87"/>
      <c r="EJ62" s="174"/>
      <c r="EK62" s="173"/>
      <c r="EL62" s="87"/>
      <c r="EM62" s="88"/>
      <c r="EN62" s="87"/>
      <c r="EO62" s="87"/>
      <c r="EP62" s="87"/>
      <c r="EQ62" s="47">
        <f t="shared" si="0"/>
        <v>1036</v>
      </c>
      <c r="ER62" s="284">
        <f>SQRT((F62-C62)*(F62-C62)+(G62-D62)*(G62-D62))</f>
        <v>0.13553228411396523</v>
      </c>
      <c r="ES62" s="285">
        <f>H62-E62</f>
        <v>0.10499999999998977</v>
      </c>
      <c r="ET62" s="250"/>
      <c r="EU62" s="251"/>
      <c r="EV62" s="252"/>
      <c r="EW62" s="253"/>
      <c r="EX62" s="254"/>
      <c r="EY62" s="250"/>
      <c r="EZ62" s="253"/>
      <c r="FA62" s="251"/>
      <c r="FB62" s="252"/>
      <c r="FC62" s="253"/>
      <c r="FD62" s="251"/>
      <c r="FE62" s="47">
        <f t="shared" si="1"/>
        <v>1036</v>
      </c>
      <c r="FG62" s="28"/>
      <c r="FH62" s="28"/>
      <c r="FI62" s="28"/>
      <c r="FJ62" s="28"/>
      <c r="FL62" s="23"/>
      <c r="FM62" s="23"/>
      <c r="FN62" s="23"/>
    </row>
    <row r="63" spans="1:170" ht="12">
      <c r="A63" s="49" t="s">
        <v>96</v>
      </c>
      <c r="B63" s="53"/>
      <c r="C63" s="268">
        <v>1025019.7629999999</v>
      </c>
      <c r="D63" s="220">
        <v>6852918.121000001</v>
      </c>
      <c r="E63" s="269">
        <v>234.17800000000003</v>
      </c>
      <c r="F63" s="270">
        <f>C63-C62+F62</f>
        <v>1025019.6999999998</v>
      </c>
      <c r="G63" s="258">
        <f>D63-D62+G62</f>
        <v>6852918.001000001</v>
      </c>
      <c r="H63" s="271">
        <f>E63-E62+H62</f>
        <v>234.28300000000002</v>
      </c>
      <c r="I63" s="272"/>
      <c r="J63" s="273"/>
      <c r="K63" s="274"/>
      <c r="L63" s="275"/>
      <c r="M63" s="276"/>
      <c r="N63" s="277"/>
      <c r="O63" s="240"/>
      <c r="P63" s="240"/>
      <c r="Q63" s="240"/>
      <c r="R63" s="278"/>
      <c r="S63" s="273"/>
      <c r="T63" s="279"/>
      <c r="U63" s="278"/>
      <c r="V63" s="273"/>
      <c r="W63" s="279"/>
      <c r="X63" s="280"/>
      <c r="Y63" s="280"/>
      <c r="Z63" s="280"/>
      <c r="AA63" s="275"/>
      <c r="AB63" s="276"/>
      <c r="AC63" s="277"/>
      <c r="AD63" s="146">
        <v>1025019.557</v>
      </c>
      <c r="AE63" s="112">
        <v>6852917.886</v>
      </c>
      <c r="AF63" s="147">
        <v>234.434</v>
      </c>
      <c r="AG63" s="146">
        <v>1025019.529</v>
      </c>
      <c r="AH63" s="112">
        <v>6852917.87</v>
      </c>
      <c r="AI63" s="148">
        <v>234.46</v>
      </c>
      <c r="AJ63" s="194">
        <v>1025019.508</v>
      </c>
      <c r="AK63" s="112">
        <v>6852917.862</v>
      </c>
      <c r="AL63" s="147">
        <v>234.488</v>
      </c>
      <c r="AM63" s="242">
        <v>1025019.496</v>
      </c>
      <c r="AN63" s="234">
        <v>6852917.848</v>
      </c>
      <c r="AO63" s="68">
        <v>234.51</v>
      </c>
      <c r="AP63" s="194">
        <v>1025019.482</v>
      </c>
      <c r="AQ63" s="112">
        <v>6852917.83</v>
      </c>
      <c r="AR63" s="147">
        <v>234.53</v>
      </c>
      <c r="AS63" s="146">
        <v>1025019.456</v>
      </c>
      <c r="AT63" s="112">
        <v>6852917.811</v>
      </c>
      <c r="AU63" s="148">
        <v>234.547</v>
      </c>
      <c r="AV63" s="233">
        <v>1025019.45</v>
      </c>
      <c r="AW63" s="234">
        <v>6852917.805</v>
      </c>
      <c r="AX63" s="232">
        <v>234.557</v>
      </c>
      <c r="AY63" s="242">
        <v>1025019.434</v>
      </c>
      <c r="AZ63" s="234">
        <v>6852917.805</v>
      </c>
      <c r="BA63" s="68">
        <v>234.577</v>
      </c>
      <c r="BB63" s="242">
        <v>1025019.417</v>
      </c>
      <c r="BC63" s="234">
        <v>6852917.796</v>
      </c>
      <c r="BD63" s="68">
        <v>234.594</v>
      </c>
      <c r="BE63" s="146">
        <v>1025019.4059999998</v>
      </c>
      <c r="BF63" s="112">
        <v>6852917.773000001</v>
      </c>
      <c r="BG63" s="148">
        <v>234.62900000000002</v>
      </c>
      <c r="BH63" s="194">
        <v>1025019.387</v>
      </c>
      <c r="BI63" s="112">
        <v>6852917.76</v>
      </c>
      <c r="BJ63" s="147">
        <v>234.637</v>
      </c>
      <c r="BK63" s="146">
        <v>1025019.371</v>
      </c>
      <c r="BL63" s="112">
        <v>6852917.744</v>
      </c>
      <c r="BM63" s="68">
        <v>234.662</v>
      </c>
      <c r="BN63" s="252">
        <v>1025019.357</v>
      </c>
      <c r="BO63" s="253">
        <v>6852917.733</v>
      </c>
      <c r="BP63" s="251">
        <v>234.684</v>
      </c>
      <c r="BQ63" s="146">
        <v>1025019.339</v>
      </c>
      <c r="BR63" s="112">
        <v>6852917.721</v>
      </c>
      <c r="BS63" s="147">
        <v>234.699</v>
      </c>
      <c r="BT63" s="146">
        <v>1025019.327</v>
      </c>
      <c r="BU63" s="112">
        <v>6852917.709</v>
      </c>
      <c r="BV63" s="148">
        <v>234.719</v>
      </c>
      <c r="BW63" s="194">
        <v>1025019.316</v>
      </c>
      <c r="BX63" s="112">
        <v>6852917.696</v>
      </c>
      <c r="BY63" s="147">
        <v>234.743</v>
      </c>
      <c r="BZ63" s="173">
        <v>1025019.297</v>
      </c>
      <c r="CA63" s="87">
        <v>6852917.684</v>
      </c>
      <c r="CB63" s="127">
        <v>234.762</v>
      </c>
      <c r="CC63" s="173">
        <v>1025019.29</v>
      </c>
      <c r="CD63" s="87">
        <v>6852917.674</v>
      </c>
      <c r="CE63" s="174">
        <v>234.776</v>
      </c>
      <c r="CF63" s="128">
        <v>1025019.272</v>
      </c>
      <c r="CG63" s="87">
        <v>6852917.657</v>
      </c>
      <c r="CH63" s="129">
        <v>234.789</v>
      </c>
      <c r="CI63" s="173">
        <v>1025019.264</v>
      </c>
      <c r="CJ63" s="87">
        <v>6852917.645</v>
      </c>
      <c r="CK63" s="88">
        <v>234.8</v>
      </c>
      <c r="CL63" s="173">
        <v>1025019.251</v>
      </c>
      <c r="CM63" s="87">
        <v>6852917.638</v>
      </c>
      <c r="CN63" s="88">
        <v>234.822</v>
      </c>
      <c r="CO63" s="173">
        <v>1025019.24</v>
      </c>
      <c r="CP63" s="87">
        <v>6852917.627</v>
      </c>
      <c r="CQ63" s="88">
        <v>234.836</v>
      </c>
      <c r="CR63" s="125">
        <v>1025019.233</v>
      </c>
      <c r="CS63" s="126">
        <v>6852917.615</v>
      </c>
      <c r="CT63" s="283">
        <v>234.853</v>
      </c>
      <c r="CU63" s="173">
        <v>1025019.224</v>
      </c>
      <c r="CV63" s="87">
        <v>6852917.612</v>
      </c>
      <c r="CW63" s="88">
        <v>234.863</v>
      </c>
      <c r="CX63" s="173">
        <v>1025019.215</v>
      </c>
      <c r="CY63" s="87">
        <v>6852917.601</v>
      </c>
      <c r="CZ63" s="88">
        <v>234.881</v>
      </c>
      <c r="DA63" s="173">
        <v>1025019.202</v>
      </c>
      <c r="DB63" s="87">
        <v>6852917.584</v>
      </c>
      <c r="DC63" s="88">
        <v>234.884</v>
      </c>
      <c r="DD63" s="173">
        <v>1025019.192</v>
      </c>
      <c r="DE63" s="87">
        <v>6852917.574</v>
      </c>
      <c r="DF63" s="88">
        <v>234.899</v>
      </c>
      <c r="DG63" s="173">
        <v>1025019.187</v>
      </c>
      <c r="DH63" s="87">
        <v>6852917.566</v>
      </c>
      <c r="DI63" s="174">
        <v>234.923</v>
      </c>
      <c r="DJ63" s="249">
        <v>1025019.181</v>
      </c>
      <c r="DK63" s="87">
        <v>6852917.563</v>
      </c>
      <c r="DL63" s="88">
        <v>234.933</v>
      </c>
      <c r="DM63" s="173">
        <v>1025019.173</v>
      </c>
      <c r="DN63" s="87">
        <v>6852917.552</v>
      </c>
      <c r="DO63" s="174">
        <v>234.941</v>
      </c>
      <c r="DP63" s="249">
        <v>1025019.168</v>
      </c>
      <c r="DQ63" s="87">
        <v>6852917.543</v>
      </c>
      <c r="DR63" s="88">
        <v>234.945</v>
      </c>
      <c r="DS63" s="173">
        <v>1025019.154</v>
      </c>
      <c r="DT63" s="87">
        <v>6852917.534</v>
      </c>
      <c r="DU63" s="174">
        <v>234.958</v>
      </c>
      <c r="DV63" s="249">
        <v>1025019.157</v>
      </c>
      <c r="DW63" s="87">
        <v>6852917.525</v>
      </c>
      <c r="DX63" s="88">
        <v>234.96</v>
      </c>
      <c r="DY63" s="173">
        <v>1025019.143</v>
      </c>
      <c r="DZ63" s="87">
        <v>6852917.526</v>
      </c>
      <c r="EA63" s="174">
        <v>234.968</v>
      </c>
      <c r="EB63" s="173">
        <v>1025019.138</v>
      </c>
      <c r="EC63" s="87">
        <v>6852917.52</v>
      </c>
      <c r="ED63" s="174">
        <v>234.983</v>
      </c>
      <c r="EE63" s="173">
        <v>1025019.136</v>
      </c>
      <c r="EF63" s="87">
        <v>6852917.513</v>
      </c>
      <c r="EG63" s="88">
        <v>234.995</v>
      </c>
      <c r="EH63" s="222">
        <v>1025019.128</v>
      </c>
      <c r="EI63" s="226">
        <v>6852917.505</v>
      </c>
      <c r="EJ63" s="442">
        <v>234.994</v>
      </c>
      <c r="EK63" s="173">
        <v>1025019.128</v>
      </c>
      <c r="EL63" s="87">
        <v>6852917.512</v>
      </c>
      <c r="EM63" s="88">
        <v>235.007</v>
      </c>
      <c r="EN63" s="90">
        <v>1025019.113</v>
      </c>
      <c r="EO63" s="90">
        <v>6852917.499</v>
      </c>
      <c r="EP63" s="90">
        <v>235.019</v>
      </c>
      <c r="EQ63" s="36" t="str">
        <f t="shared" si="0"/>
        <v>1036a</v>
      </c>
      <c r="ER63" s="272"/>
      <c r="ES63" s="274"/>
      <c r="ET63" s="250">
        <f aca="true" t="shared" si="14" ref="ET63:ET69">SQRT((EK63-EN63)*(EK63-EN63)+(EO63-EL63)*(EO63-EL63))</f>
        <v>0.019849433427502124</v>
      </c>
      <c r="EU63" s="251">
        <f aca="true" t="shared" si="15" ref="EU63:EU69">EP63-EM63</f>
        <v>0.012000000000000455</v>
      </c>
      <c r="EV63" s="252">
        <f>SQRT((EN63-$F63)*(EN63-$F63)+(EO63-$G63)*(EO63-$G63))</f>
        <v>0.7723813831641921</v>
      </c>
      <c r="EW63" s="253">
        <f>EP63-$H63</f>
        <v>0.73599999999999</v>
      </c>
      <c r="EX63" s="254">
        <f>IF($F63=EN63,IF($G63&lt;EO63,0,200),IF($G63=EO63,IF($F63&lt;EN63,100,300),IF((EO63-$G63)&lt;0,(200/PI()*ATAN((EN63-$F63)/(EO63-$G63))+200),IF((EN63-$F63)&gt;0,(200/PI()*ATAN((EN63-$F63)/(EO63-$G63))),(200/PI()*ATAN((EN63-$F63)/(EO63-$G63))+400)))))</f>
        <v>254.95897054261832</v>
      </c>
      <c r="EY63" s="250">
        <f>SQRT((EN63-$C63)*(EN63-$C63)+(EO63-$D63)*(EO63-$D63))</f>
        <v>0.8996577135690752</v>
      </c>
      <c r="EZ63" s="253">
        <f>EP63-$E63</f>
        <v>0.8409999999999798</v>
      </c>
      <c r="FA63" s="251">
        <f>IF((EO63-$D63)&lt;0,(200/PI()*ATAN((EN63-$C63)/(EO63-$D63))+200),IF((EN63-$C63)&gt;0,(200/PI()*ATAN((EN63-$C63)/(EO63-$D63))),(200/PI()*ATAN((EN63-$C63)/(EO63-$D63))+400)))</f>
        <v>251.401137924558</v>
      </c>
      <c r="FB63" s="252">
        <f aca="true" t="shared" si="16" ref="FB63:FB69">SQRT((EN63-DS63)*(EN63-DS63)+(EO63-DT63)*(EO63-DT63))</f>
        <v>0.0539073279604386</v>
      </c>
      <c r="FC63" s="253">
        <f aca="true" t="shared" si="17" ref="FC63:FC69">EP63-DU63</f>
        <v>0.06100000000000705</v>
      </c>
      <c r="FD63" s="251">
        <f aca="true" t="shared" si="18" ref="FD63:FD69">IF(DS63=EN63,IF(DT63&lt;EO63,0,200),IF(DT63=EO63,IF(DS63&lt;EN63,100,300),IF((EO63-DT63)&lt;0,(200/PI()*ATAN((EN63-DS63)/(EO63-DT63))+200),IF((EN63-DS63)&gt;0,(200/PI()*ATAN((EN63-DS63)/(EO63-DT63))),(200/PI()*ATAN((EN63-DS63)/(EO63-DT63))+400)))))</f>
        <v>255.01554257299267</v>
      </c>
      <c r="FE63" s="36" t="str">
        <f t="shared" si="1"/>
        <v>1036a</v>
      </c>
      <c r="FF63" s="6"/>
      <c r="FG63" s="9"/>
      <c r="FH63" s="28"/>
      <c r="FI63"/>
      <c r="FJ63"/>
      <c r="FK63"/>
      <c r="FL63" s="23"/>
      <c r="FM63" s="23"/>
      <c r="FN63" s="23"/>
    </row>
    <row r="64" spans="1:170" ht="12">
      <c r="A64" s="49">
        <v>1037</v>
      </c>
      <c r="B64" s="241">
        <v>19</v>
      </c>
      <c r="C64" s="146">
        <v>1024854.074</v>
      </c>
      <c r="D64" s="112">
        <v>6852951.246</v>
      </c>
      <c r="E64" s="148">
        <v>210.211</v>
      </c>
      <c r="F64" s="146">
        <v>1024854.071</v>
      </c>
      <c r="G64" s="112">
        <v>6852951.244</v>
      </c>
      <c r="H64" s="148">
        <v>210.212</v>
      </c>
      <c r="I64" s="194">
        <v>1024854.07</v>
      </c>
      <c r="J64" s="112">
        <v>6852951.246</v>
      </c>
      <c r="K64" s="147">
        <v>210.212</v>
      </c>
      <c r="L64" s="242">
        <v>1024854.067</v>
      </c>
      <c r="M64" s="234">
        <v>6852951.248</v>
      </c>
      <c r="N64" s="232">
        <v>210.213</v>
      </c>
      <c r="O64" s="146">
        <v>1024854.0669</v>
      </c>
      <c r="P64" s="112">
        <v>6852951.2445</v>
      </c>
      <c r="Q64" s="148">
        <v>210.2108</v>
      </c>
      <c r="R64" s="146">
        <v>1024854.0702</v>
      </c>
      <c r="S64" s="112">
        <v>6852951.2457</v>
      </c>
      <c r="T64" s="148">
        <v>210.2143</v>
      </c>
      <c r="U64" s="146">
        <v>1024854.067</v>
      </c>
      <c r="V64" s="112">
        <v>6852951.246</v>
      </c>
      <c r="W64" s="148">
        <v>210.213</v>
      </c>
      <c r="X64" s="242">
        <v>1024854.0655</v>
      </c>
      <c r="Y64" s="234">
        <v>6852951.2444</v>
      </c>
      <c r="Z64" s="147">
        <v>210.2146</v>
      </c>
      <c r="AA64" s="242">
        <v>1024854.062</v>
      </c>
      <c r="AB64" s="234">
        <v>6852951.246</v>
      </c>
      <c r="AC64" s="232">
        <v>210.219</v>
      </c>
      <c r="AD64" s="146">
        <v>1024854.055</v>
      </c>
      <c r="AE64" s="112">
        <v>6852951.242</v>
      </c>
      <c r="AF64" s="147">
        <v>210.214</v>
      </c>
      <c r="AG64" s="146">
        <v>1024854.066</v>
      </c>
      <c r="AH64" s="112">
        <v>6852951.243</v>
      </c>
      <c r="AI64" s="148">
        <v>210.214</v>
      </c>
      <c r="AJ64" s="194">
        <v>1024854.075</v>
      </c>
      <c r="AK64" s="112">
        <v>6852951.239</v>
      </c>
      <c r="AL64" s="147">
        <v>210.218</v>
      </c>
      <c r="AM64" s="242">
        <v>1024854.066</v>
      </c>
      <c r="AN64" s="234">
        <v>6852951.244</v>
      </c>
      <c r="AO64" s="68">
        <v>210.212</v>
      </c>
      <c r="AP64" s="194">
        <v>1024854.072</v>
      </c>
      <c r="AQ64" s="112">
        <v>6852951.243</v>
      </c>
      <c r="AR64" s="147">
        <v>210.21</v>
      </c>
      <c r="AS64" s="146">
        <v>1024854.068</v>
      </c>
      <c r="AT64" s="112">
        <v>6852951.244</v>
      </c>
      <c r="AU64" s="148">
        <v>210.21</v>
      </c>
      <c r="AV64" s="233">
        <v>1024854.069</v>
      </c>
      <c r="AW64" s="234">
        <v>6852951.243</v>
      </c>
      <c r="AX64" s="232">
        <v>210.206</v>
      </c>
      <c r="AY64" s="242">
        <v>1024854.065</v>
      </c>
      <c r="AZ64" s="234">
        <v>6852951.242</v>
      </c>
      <c r="BA64" s="68">
        <v>210.213</v>
      </c>
      <c r="BB64" s="242">
        <v>1024854.066</v>
      </c>
      <c r="BC64" s="234">
        <v>6852951.242</v>
      </c>
      <c r="BD64" s="68">
        <v>210.213</v>
      </c>
      <c r="BE64" s="146">
        <v>1024854.059</v>
      </c>
      <c r="BF64" s="112">
        <v>6852951.244</v>
      </c>
      <c r="BG64" s="148">
        <v>210.212</v>
      </c>
      <c r="BH64" s="194">
        <v>1024854.06</v>
      </c>
      <c r="BI64" s="112">
        <v>6852951.244</v>
      </c>
      <c r="BJ64" s="147">
        <v>210.21</v>
      </c>
      <c r="BK64" s="146">
        <v>1024854.061</v>
      </c>
      <c r="BL64" s="112">
        <v>6852951.242</v>
      </c>
      <c r="BM64" s="68">
        <v>210.211</v>
      </c>
      <c r="BN64" s="252">
        <v>1024854.061</v>
      </c>
      <c r="BO64" s="253">
        <v>6852951.241</v>
      </c>
      <c r="BP64" s="251">
        <v>210.213</v>
      </c>
      <c r="BQ64" s="146">
        <v>1024854.06</v>
      </c>
      <c r="BR64" s="112">
        <v>6852951.241</v>
      </c>
      <c r="BS64" s="147">
        <v>210.209</v>
      </c>
      <c r="BT64" s="146">
        <v>1024854.06</v>
      </c>
      <c r="BU64" s="112">
        <v>6852951.243</v>
      </c>
      <c r="BV64" s="148">
        <v>210.208</v>
      </c>
      <c r="BW64" s="194">
        <v>1024854.06</v>
      </c>
      <c r="BX64" s="112">
        <v>6852951.243</v>
      </c>
      <c r="BY64" s="147">
        <v>210.209</v>
      </c>
      <c r="BZ64" s="173">
        <v>1024854.059</v>
      </c>
      <c r="CA64" s="87">
        <v>6852951.244</v>
      </c>
      <c r="CB64" s="127">
        <v>210.213</v>
      </c>
      <c r="CC64" s="173">
        <v>1024854.062</v>
      </c>
      <c r="CD64" s="87">
        <v>6852951.242</v>
      </c>
      <c r="CE64" s="174">
        <v>210.212</v>
      </c>
      <c r="CF64" s="128">
        <v>1024854.056</v>
      </c>
      <c r="CG64" s="87">
        <v>6852951.24</v>
      </c>
      <c r="CH64" s="129">
        <v>210.212</v>
      </c>
      <c r="CI64" s="173">
        <v>1024854.059</v>
      </c>
      <c r="CJ64" s="87">
        <v>6852951.244</v>
      </c>
      <c r="CK64" s="88">
        <v>210.213</v>
      </c>
      <c r="CL64" s="173">
        <v>1024854.058</v>
      </c>
      <c r="CM64" s="87">
        <v>6852951.244</v>
      </c>
      <c r="CN64" s="88">
        <v>210.212</v>
      </c>
      <c r="CO64" s="173">
        <v>1024854.06</v>
      </c>
      <c r="CP64" s="87">
        <v>6852951.242</v>
      </c>
      <c r="CQ64" s="88">
        <v>210.212</v>
      </c>
      <c r="CR64" s="173">
        <v>1024854.061</v>
      </c>
      <c r="CS64" s="87">
        <v>6852951.244</v>
      </c>
      <c r="CT64" s="88">
        <v>210.212</v>
      </c>
      <c r="CU64" s="173">
        <v>1024854.06</v>
      </c>
      <c r="CV64" s="87">
        <v>6852951.247</v>
      </c>
      <c r="CW64" s="88">
        <v>210.212</v>
      </c>
      <c r="CX64" s="173">
        <v>1024854.056</v>
      </c>
      <c r="CY64" s="87">
        <v>6852951.247</v>
      </c>
      <c r="CZ64" s="88">
        <v>210.215</v>
      </c>
      <c r="DA64" s="173">
        <v>1024854.056</v>
      </c>
      <c r="DB64" s="87">
        <v>6852951.244</v>
      </c>
      <c r="DC64" s="88">
        <v>210.21</v>
      </c>
      <c r="DD64" s="173">
        <v>1024854.053</v>
      </c>
      <c r="DE64" s="87">
        <v>6852951.244</v>
      </c>
      <c r="DF64" s="88">
        <v>210.214</v>
      </c>
      <c r="DG64" s="173">
        <v>1024854.05</v>
      </c>
      <c r="DH64" s="87">
        <v>6852951.244</v>
      </c>
      <c r="DI64" s="174">
        <v>210.213</v>
      </c>
      <c r="DJ64" s="249">
        <v>1024854.054</v>
      </c>
      <c r="DK64" s="87">
        <v>6852951.245</v>
      </c>
      <c r="DL64" s="88">
        <v>210.214</v>
      </c>
      <c r="DM64" s="173">
        <v>1024854.048</v>
      </c>
      <c r="DN64" s="87">
        <v>6852951.249</v>
      </c>
      <c r="DO64" s="174">
        <v>210.213</v>
      </c>
      <c r="DP64" s="249">
        <v>1024854.053</v>
      </c>
      <c r="DQ64" s="87">
        <v>6852951.245</v>
      </c>
      <c r="DR64" s="88">
        <v>210.212</v>
      </c>
      <c r="DS64" s="173">
        <v>1024854.056</v>
      </c>
      <c r="DT64" s="87">
        <v>6852951.242</v>
      </c>
      <c r="DU64" s="174">
        <v>210.212</v>
      </c>
      <c r="DV64" s="249"/>
      <c r="DW64" s="87"/>
      <c r="DX64" s="88"/>
      <c r="DY64" s="173">
        <v>1024854.055</v>
      </c>
      <c r="DZ64" s="87">
        <v>6852951.244</v>
      </c>
      <c r="EA64" s="174">
        <v>210.214</v>
      </c>
      <c r="EB64" s="173">
        <v>1024854.048</v>
      </c>
      <c r="EC64" s="87">
        <v>6852951.247</v>
      </c>
      <c r="ED64" s="174">
        <v>210.21</v>
      </c>
      <c r="EE64" s="173">
        <v>1024854.055</v>
      </c>
      <c r="EF64" s="87">
        <v>6852951.245</v>
      </c>
      <c r="EG64" s="88">
        <v>210.213</v>
      </c>
      <c r="EH64" s="222">
        <v>1024854.054</v>
      </c>
      <c r="EI64" s="226">
        <v>6852951.247</v>
      </c>
      <c r="EJ64" s="442">
        <v>210.213</v>
      </c>
      <c r="EK64" s="173">
        <v>1024854.059</v>
      </c>
      <c r="EL64" s="87">
        <v>6852951.25</v>
      </c>
      <c r="EM64" s="88">
        <v>210.214</v>
      </c>
      <c r="EN64" s="90">
        <v>1024854.061</v>
      </c>
      <c r="EO64" s="90">
        <v>6852951.251</v>
      </c>
      <c r="EP64" s="90">
        <v>210.215</v>
      </c>
      <c r="EQ64" s="36">
        <f t="shared" si="0"/>
        <v>1037</v>
      </c>
      <c r="ER64" s="194">
        <f>SQRT((F64-C64)*(F64-C64)+(G64-D64)*(G64-D64))</f>
        <v>0.003605551479006296</v>
      </c>
      <c r="ES64" s="147">
        <f>H64-E64</f>
        <v>0.0009999999999763531</v>
      </c>
      <c r="ET64" s="250">
        <f t="shared" si="14"/>
        <v>0.0022360680316448104</v>
      </c>
      <c r="EU64" s="251">
        <f t="shared" si="15"/>
        <v>0.0010000000000047748</v>
      </c>
      <c r="EV64" s="252">
        <f aca="true" t="shared" si="19" ref="EV64:EV69">SQRT((EN64-$F64)*(EN64-$F64)+(EO64-$G64)*(EO64-$G64))</f>
        <v>0.01220655574726959</v>
      </c>
      <c r="EW64" s="253">
        <f aca="true" t="shared" si="20" ref="EW64:EW69">EP64-$H64</f>
        <v>0.0030000000000143245</v>
      </c>
      <c r="EX64" s="254">
        <f aca="true" t="shared" si="21" ref="EX64:EX69">IF($F64=EN64,IF($G64&lt;EO64,0,200),IF($G64=EO64,IF($F64&lt;EN64,100,300),IF((EO64-$G64)&lt;0,(200/PI()*ATAN((EN64-$F64)/(EO64-$G64))+200),IF((EN64-$F64)&gt;0,(200/PI()*ATAN((EN64-$F64)/(EO64-$G64))),(200/PI()*ATAN((EN64-$F64)/(EO64-$G64))+400)))))</f>
        <v>338.8800233381593</v>
      </c>
      <c r="EY64" s="250">
        <f>SQRT((EN64-$C64)*(EN64-$C64)+(EO64-$D64)*(EO64-$D64))</f>
        <v>0.013928388270096423</v>
      </c>
      <c r="EZ64" s="253">
        <f>EP64-$E64</f>
        <v>0.003999999999990678</v>
      </c>
      <c r="FA64" s="251">
        <f>IF((EO64-$D64)&lt;0,(200/PI()*ATAN((EN64-$C64)/(EO64-$D64))+200),IF((EN64-$C64)&gt;0,(200/PI()*ATAN((EN64-$C64)/(EO64-$D64))),(200/PI()*ATAN((EN64-$C64)/(EO64-$D64))+400)))</f>
        <v>323.3750117156377</v>
      </c>
      <c r="FB64" s="252">
        <f t="shared" si="16"/>
        <v>0.01029563061869594</v>
      </c>
      <c r="FC64" s="253">
        <f t="shared" si="17"/>
        <v>0.0030000000000143245</v>
      </c>
      <c r="FD64" s="251">
        <f t="shared" si="18"/>
        <v>32.28289183532214</v>
      </c>
      <c r="FE64" s="36">
        <f t="shared" si="1"/>
        <v>1037</v>
      </c>
      <c r="FG64" s="28"/>
      <c r="FH64" s="28"/>
      <c r="FI64"/>
      <c r="FJ64"/>
      <c r="FK64"/>
      <c r="FL64" s="23"/>
      <c r="FM64" s="23"/>
      <c r="FN64" s="23"/>
    </row>
    <row r="65" spans="1:170" ht="12">
      <c r="A65" s="49">
        <v>1038</v>
      </c>
      <c r="B65" s="241"/>
      <c r="C65" s="146"/>
      <c r="D65" s="112"/>
      <c r="E65" s="148"/>
      <c r="F65" s="146">
        <v>1024865.215</v>
      </c>
      <c r="G65" s="112">
        <v>6852986.524</v>
      </c>
      <c r="H65" s="148">
        <v>210.547</v>
      </c>
      <c r="I65" s="194">
        <v>1024865.212</v>
      </c>
      <c r="J65" s="112">
        <v>6852986.53</v>
      </c>
      <c r="K65" s="147">
        <v>210.547</v>
      </c>
      <c r="L65" s="242">
        <v>1024865.211</v>
      </c>
      <c r="M65" s="234">
        <v>6852986.528</v>
      </c>
      <c r="N65" s="232">
        <v>210.546</v>
      </c>
      <c r="O65" s="146">
        <v>1024865.2106</v>
      </c>
      <c r="P65" s="112">
        <v>6852986.5256</v>
      </c>
      <c r="Q65" s="148">
        <v>210.5459</v>
      </c>
      <c r="R65" s="146">
        <v>1024865.2145</v>
      </c>
      <c r="S65" s="112">
        <v>6852986.5287</v>
      </c>
      <c r="T65" s="148">
        <v>210.5484</v>
      </c>
      <c r="U65" s="146">
        <v>1024865.21</v>
      </c>
      <c r="V65" s="112">
        <v>6852986.529</v>
      </c>
      <c r="W65" s="148">
        <v>210.547</v>
      </c>
      <c r="X65" s="242">
        <v>1024865.2085</v>
      </c>
      <c r="Y65" s="234">
        <v>6852986.5281</v>
      </c>
      <c r="Z65" s="147">
        <v>210.5493</v>
      </c>
      <c r="AA65" s="242">
        <v>1024865.208</v>
      </c>
      <c r="AB65" s="234">
        <v>6852986.526</v>
      </c>
      <c r="AC65" s="232">
        <v>210.553</v>
      </c>
      <c r="AD65" s="146">
        <v>1024865.206</v>
      </c>
      <c r="AE65" s="112">
        <v>6852986.522</v>
      </c>
      <c r="AF65" s="147">
        <v>210.55</v>
      </c>
      <c r="AG65" s="146">
        <v>1024865.211</v>
      </c>
      <c r="AH65" s="112">
        <v>6852986.526</v>
      </c>
      <c r="AI65" s="148">
        <v>210.549</v>
      </c>
      <c r="AJ65" s="194">
        <v>1024865.215</v>
      </c>
      <c r="AK65" s="112">
        <v>6852986.523</v>
      </c>
      <c r="AL65" s="147">
        <v>210.551</v>
      </c>
      <c r="AM65" s="242">
        <v>1024865.209</v>
      </c>
      <c r="AN65" s="234">
        <v>6852986.529</v>
      </c>
      <c r="AO65" s="68">
        <v>210.548</v>
      </c>
      <c r="AP65" s="194">
        <v>1024865.215</v>
      </c>
      <c r="AQ65" s="112">
        <v>6852986.527</v>
      </c>
      <c r="AR65" s="147">
        <v>210.546</v>
      </c>
      <c r="AS65" s="146">
        <v>1024865.21</v>
      </c>
      <c r="AT65" s="112">
        <v>6852986.527</v>
      </c>
      <c r="AU65" s="148">
        <v>210.545</v>
      </c>
      <c r="AV65" s="233">
        <v>1024865.21</v>
      </c>
      <c r="AW65" s="234">
        <v>6852986.526</v>
      </c>
      <c r="AX65" s="232">
        <v>210.544</v>
      </c>
      <c r="AY65" s="242">
        <v>1024865.21</v>
      </c>
      <c r="AZ65" s="234">
        <v>6852986.529</v>
      </c>
      <c r="BA65" s="68">
        <v>210.548</v>
      </c>
      <c r="BB65" s="242">
        <v>1024865.21</v>
      </c>
      <c r="BC65" s="234">
        <v>6852986.526</v>
      </c>
      <c r="BD65" s="68">
        <v>210.548</v>
      </c>
      <c r="BE65" s="146">
        <v>1024865.207</v>
      </c>
      <c r="BF65" s="112">
        <v>6852986.526</v>
      </c>
      <c r="BG65" s="148">
        <v>210.549</v>
      </c>
      <c r="BH65" s="194">
        <v>1024865.207</v>
      </c>
      <c r="BI65" s="112">
        <v>6852986.527</v>
      </c>
      <c r="BJ65" s="147">
        <v>210.551</v>
      </c>
      <c r="BK65" s="146">
        <v>1024865.208</v>
      </c>
      <c r="BL65" s="112">
        <v>6852986.526</v>
      </c>
      <c r="BM65" s="68">
        <v>210.548</v>
      </c>
      <c r="BN65" s="252">
        <v>1024865.207</v>
      </c>
      <c r="BO65" s="253">
        <v>6852986.524</v>
      </c>
      <c r="BP65" s="251">
        <v>210.548</v>
      </c>
      <c r="BQ65" s="146">
        <v>1024865.21</v>
      </c>
      <c r="BR65" s="112">
        <v>6852986.525</v>
      </c>
      <c r="BS65" s="147">
        <v>210.548</v>
      </c>
      <c r="BT65" s="146">
        <v>1024865.21</v>
      </c>
      <c r="BU65" s="112">
        <v>6852986.527</v>
      </c>
      <c r="BV65" s="148">
        <v>210.546</v>
      </c>
      <c r="BW65" s="194">
        <v>1024865.208</v>
      </c>
      <c r="BX65" s="112">
        <v>6852986.527</v>
      </c>
      <c r="BY65" s="147">
        <v>210.547</v>
      </c>
      <c r="BZ65" s="173">
        <v>1024865.207</v>
      </c>
      <c r="CA65" s="87">
        <v>6852986.526</v>
      </c>
      <c r="CB65" s="127">
        <v>210.549</v>
      </c>
      <c r="CC65" s="173">
        <v>1024865.211</v>
      </c>
      <c r="CD65" s="87">
        <v>6852986.526</v>
      </c>
      <c r="CE65" s="174">
        <v>210.549</v>
      </c>
      <c r="CF65" s="128">
        <v>1024865.207</v>
      </c>
      <c r="CG65" s="87">
        <v>6852986.524</v>
      </c>
      <c r="CH65" s="129">
        <v>210.549</v>
      </c>
      <c r="CI65" s="173">
        <v>1024865.211</v>
      </c>
      <c r="CJ65" s="87">
        <v>6852986.528</v>
      </c>
      <c r="CK65" s="88">
        <v>210.549</v>
      </c>
      <c r="CL65" s="173">
        <v>1024865.208</v>
      </c>
      <c r="CM65" s="87">
        <v>6852986.525</v>
      </c>
      <c r="CN65" s="88">
        <v>210.55</v>
      </c>
      <c r="CO65" s="173">
        <v>1024865.208</v>
      </c>
      <c r="CP65" s="87">
        <v>6852986.527</v>
      </c>
      <c r="CQ65" s="88">
        <v>210.549</v>
      </c>
      <c r="CR65" s="173">
        <v>1024865.21</v>
      </c>
      <c r="CS65" s="87">
        <v>6852986.529</v>
      </c>
      <c r="CT65" s="88">
        <v>210.55</v>
      </c>
      <c r="CU65" s="173">
        <v>1024865.21</v>
      </c>
      <c r="CV65" s="87">
        <v>6852986.53</v>
      </c>
      <c r="CW65" s="88">
        <v>210.55</v>
      </c>
      <c r="CX65" s="173">
        <v>1024865.207</v>
      </c>
      <c r="CY65" s="87">
        <v>6852986.528</v>
      </c>
      <c r="CZ65" s="88">
        <v>210.553</v>
      </c>
      <c r="DA65" s="173">
        <v>1024865.21</v>
      </c>
      <c r="DB65" s="87">
        <v>6852986.527</v>
      </c>
      <c r="DC65" s="88">
        <v>210.548</v>
      </c>
      <c r="DD65" s="173">
        <v>1024865.208</v>
      </c>
      <c r="DE65" s="87">
        <v>6852986.529</v>
      </c>
      <c r="DF65" s="88">
        <v>210.553</v>
      </c>
      <c r="DG65" s="173">
        <v>1024865.205</v>
      </c>
      <c r="DH65" s="87">
        <v>6852986.526</v>
      </c>
      <c r="DI65" s="174">
        <v>210.552</v>
      </c>
      <c r="DJ65" s="249">
        <v>1024865.206</v>
      </c>
      <c r="DK65" s="87">
        <v>6852986.526</v>
      </c>
      <c r="DL65" s="88">
        <v>210.552</v>
      </c>
      <c r="DM65" s="173">
        <v>1024865.204</v>
      </c>
      <c r="DN65" s="87">
        <v>6852986.531</v>
      </c>
      <c r="DO65" s="174">
        <v>210.549</v>
      </c>
      <c r="DP65" s="249">
        <v>1024865.207</v>
      </c>
      <c r="DQ65" s="87">
        <v>6852986.527</v>
      </c>
      <c r="DR65" s="88">
        <v>210.55</v>
      </c>
      <c r="DS65" s="173">
        <v>1024865.209</v>
      </c>
      <c r="DT65" s="87">
        <v>6852986.525</v>
      </c>
      <c r="DU65" s="174">
        <v>210.551</v>
      </c>
      <c r="DV65" s="249"/>
      <c r="DW65" s="87"/>
      <c r="DX65" s="88"/>
      <c r="DY65" s="173">
        <v>1024865.207</v>
      </c>
      <c r="DZ65" s="87">
        <v>6852986.527</v>
      </c>
      <c r="EA65" s="174">
        <v>210.55</v>
      </c>
      <c r="EB65" s="173">
        <v>1024865.2</v>
      </c>
      <c r="EC65" s="87">
        <v>6852986.53</v>
      </c>
      <c r="ED65" s="174">
        <v>210.544</v>
      </c>
      <c r="EE65" s="173">
        <v>1024865.208</v>
      </c>
      <c r="EF65" s="87">
        <v>6852986.528</v>
      </c>
      <c r="EG65" s="88">
        <v>210.551</v>
      </c>
      <c r="EH65" s="222">
        <v>1024865.208</v>
      </c>
      <c r="EI65" s="226">
        <v>6852986.53</v>
      </c>
      <c r="EJ65" s="442">
        <v>210.55</v>
      </c>
      <c r="EK65" s="173">
        <v>1024865.206</v>
      </c>
      <c r="EL65" s="87">
        <v>6852986.534</v>
      </c>
      <c r="EM65" s="88">
        <v>210.55</v>
      </c>
      <c r="EN65" s="90">
        <v>1024865.205</v>
      </c>
      <c r="EO65" s="90">
        <v>6852986.538</v>
      </c>
      <c r="EP65" s="90">
        <v>210.551</v>
      </c>
      <c r="EQ65" s="36">
        <f t="shared" si="0"/>
        <v>1038</v>
      </c>
      <c r="ER65" s="194"/>
      <c r="ES65" s="147"/>
      <c r="ET65" s="250">
        <f t="shared" si="14"/>
        <v>0.004123105369696865</v>
      </c>
      <c r="EU65" s="251">
        <f t="shared" si="15"/>
        <v>0.0009999999999763531</v>
      </c>
      <c r="EV65" s="252">
        <f t="shared" si="19"/>
        <v>0.01720465013329174</v>
      </c>
      <c r="EW65" s="253">
        <f t="shared" si="20"/>
        <v>0.003999999999990678</v>
      </c>
      <c r="EX65" s="254">
        <f t="shared" si="21"/>
        <v>360.5136902405814</v>
      </c>
      <c r="EY65" s="250"/>
      <c r="EZ65" s="253"/>
      <c r="FA65" s="251"/>
      <c r="FB65" s="252">
        <f t="shared" si="16"/>
        <v>0.013601469896594</v>
      </c>
      <c r="FC65" s="253">
        <f t="shared" si="17"/>
        <v>0</v>
      </c>
      <c r="FD65" s="251">
        <f t="shared" si="18"/>
        <v>380.99696657028227</v>
      </c>
      <c r="FE65" s="36">
        <f t="shared" si="1"/>
        <v>1038</v>
      </c>
      <c r="FG65" s="28"/>
      <c r="FH65" s="28"/>
      <c r="FI65"/>
      <c r="FJ65"/>
      <c r="FK65"/>
      <c r="FL65" s="23"/>
      <c r="FM65" s="23"/>
      <c r="FN65" s="23"/>
    </row>
    <row r="66" spans="1:170" ht="12">
      <c r="A66" s="49">
        <v>1039</v>
      </c>
      <c r="B66" s="241"/>
      <c r="C66" s="146"/>
      <c r="D66" s="112"/>
      <c r="E66" s="148"/>
      <c r="F66" s="146">
        <v>1024874.239</v>
      </c>
      <c r="G66" s="112">
        <v>6853028.556</v>
      </c>
      <c r="H66" s="148">
        <v>213.961</v>
      </c>
      <c r="I66" s="194">
        <v>1024874.236</v>
      </c>
      <c r="J66" s="112">
        <v>6853028.559</v>
      </c>
      <c r="K66" s="147">
        <v>213.962</v>
      </c>
      <c r="L66" s="242">
        <v>1024874.233</v>
      </c>
      <c r="M66" s="234">
        <v>6853028.555</v>
      </c>
      <c r="N66" s="232">
        <v>213.961</v>
      </c>
      <c r="O66" s="146">
        <v>1024874.2357</v>
      </c>
      <c r="P66" s="112">
        <v>6853028.5569</v>
      </c>
      <c r="Q66" s="148">
        <v>213.9606</v>
      </c>
      <c r="R66" s="146">
        <v>1024874.2364</v>
      </c>
      <c r="S66" s="112">
        <v>6853028.5602</v>
      </c>
      <c r="T66" s="148">
        <v>213.9643</v>
      </c>
      <c r="U66" s="146">
        <v>1024874.234</v>
      </c>
      <c r="V66" s="112">
        <v>6853028.56</v>
      </c>
      <c r="W66" s="148">
        <v>213.962</v>
      </c>
      <c r="X66" s="242">
        <v>1024874.2348</v>
      </c>
      <c r="Y66" s="234">
        <v>6853028.5589</v>
      </c>
      <c r="Z66" s="147">
        <v>213.9635</v>
      </c>
      <c r="AA66" s="242">
        <v>1024874.231</v>
      </c>
      <c r="AB66" s="234">
        <v>6853028.564</v>
      </c>
      <c r="AC66" s="232">
        <v>213.969</v>
      </c>
      <c r="AD66" s="146">
        <v>1024874.236</v>
      </c>
      <c r="AE66" s="112">
        <v>6853028.56</v>
      </c>
      <c r="AF66" s="147">
        <v>213.965</v>
      </c>
      <c r="AG66" s="146">
        <v>1024874.236</v>
      </c>
      <c r="AH66" s="112">
        <v>6853028.559</v>
      </c>
      <c r="AI66" s="148">
        <v>213.961</v>
      </c>
      <c r="AJ66" s="194">
        <v>1024874.239</v>
      </c>
      <c r="AK66" s="112">
        <v>6853028.553</v>
      </c>
      <c r="AL66" s="147">
        <v>213.965</v>
      </c>
      <c r="AM66" s="242">
        <v>1024874.233</v>
      </c>
      <c r="AN66" s="234">
        <v>6853028.559</v>
      </c>
      <c r="AO66" s="68">
        <v>213.964</v>
      </c>
      <c r="AP66" s="194">
        <v>1024874.238</v>
      </c>
      <c r="AQ66" s="112">
        <v>6853028.559</v>
      </c>
      <c r="AR66" s="147">
        <v>213.958</v>
      </c>
      <c r="AS66" s="146">
        <v>1024874.235</v>
      </c>
      <c r="AT66" s="112">
        <v>6853028.557</v>
      </c>
      <c r="AU66" s="148">
        <v>213.961</v>
      </c>
      <c r="AV66" s="233">
        <v>1024874.233</v>
      </c>
      <c r="AW66" s="234">
        <v>6853028.558</v>
      </c>
      <c r="AX66" s="232">
        <v>213.956</v>
      </c>
      <c r="AY66" s="242">
        <v>1024874.235</v>
      </c>
      <c r="AZ66" s="234">
        <v>6853028.558</v>
      </c>
      <c r="BA66" s="68">
        <v>213.962</v>
      </c>
      <c r="BB66" s="242">
        <v>1024874.236</v>
      </c>
      <c r="BC66" s="234">
        <v>6853028.559</v>
      </c>
      <c r="BD66" s="68">
        <v>213.962</v>
      </c>
      <c r="BE66" s="146">
        <v>1024874.235</v>
      </c>
      <c r="BF66" s="112">
        <v>6853028.558</v>
      </c>
      <c r="BG66" s="148">
        <v>213.96</v>
      </c>
      <c r="BH66" s="194">
        <v>1024874.234</v>
      </c>
      <c r="BI66" s="112">
        <v>6853028.557</v>
      </c>
      <c r="BJ66" s="147">
        <v>213.962</v>
      </c>
      <c r="BK66" s="146">
        <v>1024874.235</v>
      </c>
      <c r="BL66" s="112">
        <v>6853028.557</v>
      </c>
      <c r="BM66" s="68">
        <v>213.961</v>
      </c>
      <c r="BN66" s="194">
        <v>1024874.234</v>
      </c>
      <c r="BO66" s="112">
        <v>6853028.554</v>
      </c>
      <c r="BP66" s="148">
        <v>213.961</v>
      </c>
      <c r="BQ66" s="146">
        <v>1024874.237</v>
      </c>
      <c r="BR66" s="112">
        <v>6853028.556</v>
      </c>
      <c r="BS66" s="147">
        <v>213.96</v>
      </c>
      <c r="BT66" s="146">
        <v>1024874.235</v>
      </c>
      <c r="BU66" s="112">
        <v>6853028.558</v>
      </c>
      <c r="BV66" s="148">
        <v>213.96</v>
      </c>
      <c r="BW66" s="194">
        <v>1024874.235</v>
      </c>
      <c r="BX66" s="112">
        <v>6853028.559</v>
      </c>
      <c r="BY66" s="147">
        <v>213.961</v>
      </c>
      <c r="BZ66" s="173">
        <v>1024874.235</v>
      </c>
      <c r="CA66" s="87">
        <v>6853028.558</v>
      </c>
      <c r="CB66" s="127">
        <v>213.963</v>
      </c>
      <c r="CC66" s="173">
        <v>1024874.236</v>
      </c>
      <c r="CD66" s="87">
        <v>6853028.558</v>
      </c>
      <c r="CE66" s="174">
        <v>213.961</v>
      </c>
      <c r="CF66" s="128">
        <v>1024874.234</v>
      </c>
      <c r="CG66" s="87">
        <v>6853028.554</v>
      </c>
      <c r="CH66" s="129">
        <v>213.962</v>
      </c>
      <c r="CI66" s="173">
        <v>1024874.241</v>
      </c>
      <c r="CJ66" s="87">
        <v>6853028.558</v>
      </c>
      <c r="CK66" s="88">
        <v>213.963</v>
      </c>
      <c r="CL66" s="173">
        <v>1024874.234</v>
      </c>
      <c r="CM66" s="87">
        <v>6853028.558</v>
      </c>
      <c r="CN66" s="88">
        <v>213.963</v>
      </c>
      <c r="CO66" s="173">
        <v>1024874.235</v>
      </c>
      <c r="CP66" s="87">
        <v>6853028.556</v>
      </c>
      <c r="CQ66" s="88">
        <v>213.96</v>
      </c>
      <c r="CR66" s="173">
        <v>1024874.238</v>
      </c>
      <c r="CS66" s="87">
        <v>6853028.557</v>
      </c>
      <c r="CT66" s="88">
        <v>213.963</v>
      </c>
      <c r="CU66" s="173">
        <v>1024874.235</v>
      </c>
      <c r="CV66" s="87">
        <v>6853028.559</v>
      </c>
      <c r="CW66" s="88">
        <v>213.961</v>
      </c>
      <c r="CX66" s="173">
        <v>1024874.234</v>
      </c>
      <c r="CY66" s="87">
        <v>6853028.558</v>
      </c>
      <c r="CZ66" s="88">
        <v>213.965</v>
      </c>
      <c r="DA66" s="173">
        <v>1024874.238</v>
      </c>
      <c r="DB66" s="87">
        <v>6853028.556</v>
      </c>
      <c r="DC66" s="88">
        <v>213.961</v>
      </c>
      <c r="DD66" s="173">
        <v>1024874.237</v>
      </c>
      <c r="DE66" s="87">
        <v>6853028.557</v>
      </c>
      <c r="DF66" s="88">
        <v>213.963</v>
      </c>
      <c r="DG66" s="173">
        <v>1024874.236</v>
      </c>
      <c r="DH66" s="87">
        <v>6853028.556</v>
      </c>
      <c r="DI66" s="174">
        <v>213.964</v>
      </c>
      <c r="DJ66" s="249">
        <v>1024874.238</v>
      </c>
      <c r="DK66" s="87">
        <v>6853028.558</v>
      </c>
      <c r="DL66" s="88">
        <v>213.964</v>
      </c>
      <c r="DM66" s="173">
        <v>1024874.235</v>
      </c>
      <c r="DN66" s="87">
        <v>6853028.561</v>
      </c>
      <c r="DO66" s="174">
        <v>213.963</v>
      </c>
      <c r="DP66" s="249">
        <v>1024874.239</v>
      </c>
      <c r="DQ66" s="87">
        <v>6853028.557</v>
      </c>
      <c r="DR66" s="88">
        <v>213.964</v>
      </c>
      <c r="DS66" s="173">
        <v>1024874.237</v>
      </c>
      <c r="DT66" s="87">
        <v>6853028.555</v>
      </c>
      <c r="DU66" s="174">
        <v>213.961</v>
      </c>
      <c r="DV66" s="249"/>
      <c r="DW66" s="87"/>
      <c r="DX66" s="88"/>
      <c r="DY66" s="173">
        <v>1024874.238</v>
      </c>
      <c r="DZ66" s="87">
        <v>6853028.557</v>
      </c>
      <c r="EA66" s="174">
        <v>213.961</v>
      </c>
      <c r="EB66" s="173">
        <v>1024874.231</v>
      </c>
      <c r="EC66" s="87">
        <v>6853028.559</v>
      </c>
      <c r="ED66" s="174">
        <v>213.954</v>
      </c>
      <c r="EE66" s="173">
        <v>1024874.238</v>
      </c>
      <c r="EF66" s="87">
        <v>6853028.559</v>
      </c>
      <c r="EG66" s="88">
        <v>213.963</v>
      </c>
      <c r="EH66" s="222">
        <v>1024874.236</v>
      </c>
      <c r="EI66" s="226">
        <v>6853028.56</v>
      </c>
      <c r="EJ66" s="442">
        <v>213.962</v>
      </c>
      <c r="EK66" s="173">
        <v>1024874.232</v>
      </c>
      <c r="EL66" s="87">
        <v>6853028.563</v>
      </c>
      <c r="EM66" s="88">
        <v>213.964</v>
      </c>
      <c r="EN66" s="90">
        <v>1024874.231</v>
      </c>
      <c r="EO66" s="90">
        <v>6853028.566</v>
      </c>
      <c r="EP66" s="90">
        <v>213.963</v>
      </c>
      <c r="EQ66" s="36">
        <f t="shared" si="0"/>
        <v>1039</v>
      </c>
      <c r="ER66" s="194"/>
      <c r="ES66" s="147"/>
      <c r="ET66" s="250">
        <f t="shared" si="14"/>
        <v>0.003162277221348395</v>
      </c>
      <c r="EU66" s="251">
        <f t="shared" si="15"/>
        <v>-0.0010000000000047748</v>
      </c>
      <c r="EV66" s="252">
        <f t="shared" si="19"/>
        <v>0.012806248246803</v>
      </c>
      <c r="EW66" s="253">
        <f t="shared" si="20"/>
        <v>0.001999999999981128</v>
      </c>
      <c r="EX66" s="254">
        <f t="shared" si="21"/>
        <v>357.04465713393205</v>
      </c>
      <c r="EY66" s="305"/>
      <c r="EZ66" s="306"/>
      <c r="FA66" s="307"/>
      <c r="FB66" s="252">
        <f t="shared" si="16"/>
        <v>0.012529964003043374</v>
      </c>
      <c r="FC66" s="253">
        <f t="shared" si="17"/>
        <v>0.001999999999981128</v>
      </c>
      <c r="FD66" s="251">
        <f t="shared" si="18"/>
        <v>368.2106005127656</v>
      </c>
      <c r="FE66" s="36">
        <f t="shared" si="1"/>
        <v>1039</v>
      </c>
      <c r="FG66" s="28"/>
      <c r="FH66" s="28"/>
      <c r="FI66"/>
      <c r="FJ66"/>
      <c r="FK66"/>
      <c r="FL66" s="23"/>
      <c r="FM66" s="23"/>
      <c r="FN66" s="23"/>
    </row>
    <row r="67" spans="1:170" ht="12">
      <c r="A67" s="49">
        <v>1040</v>
      </c>
      <c r="B67" s="241"/>
      <c r="C67" s="146"/>
      <c r="D67" s="112"/>
      <c r="E67" s="148"/>
      <c r="F67" s="146">
        <v>1024885.578</v>
      </c>
      <c r="G67" s="112">
        <v>6853070.276</v>
      </c>
      <c r="H67" s="148">
        <v>213.758</v>
      </c>
      <c r="I67" s="194">
        <v>1024885.577</v>
      </c>
      <c r="J67" s="112">
        <v>6853070.276</v>
      </c>
      <c r="K67" s="147">
        <v>213.758</v>
      </c>
      <c r="L67" s="242">
        <v>1024885.578</v>
      </c>
      <c r="M67" s="234">
        <v>6853070.275</v>
      </c>
      <c r="N67" s="232">
        <v>213.758</v>
      </c>
      <c r="O67" s="146">
        <v>1024885.5759</v>
      </c>
      <c r="P67" s="112">
        <v>6853070.276</v>
      </c>
      <c r="Q67" s="148">
        <v>213.7577</v>
      </c>
      <c r="R67" s="146">
        <v>1024885.5766</v>
      </c>
      <c r="S67" s="112">
        <v>6853070.2784</v>
      </c>
      <c r="T67" s="148">
        <v>213.7602</v>
      </c>
      <c r="U67" s="146">
        <v>1024885.573</v>
      </c>
      <c r="V67" s="112">
        <v>6853070.279</v>
      </c>
      <c r="W67" s="148">
        <v>213.758</v>
      </c>
      <c r="X67" s="242">
        <v>1024885.5762</v>
      </c>
      <c r="Y67" s="234">
        <v>6853070.277</v>
      </c>
      <c r="Z67" s="147">
        <v>213.7595</v>
      </c>
      <c r="AA67" s="242">
        <v>1024885.578</v>
      </c>
      <c r="AB67" s="234">
        <v>6853070.279</v>
      </c>
      <c r="AC67" s="232">
        <v>213.765</v>
      </c>
      <c r="AD67" s="146">
        <v>1024885.573</v>
      </c>
      <c r="AE67" s="112">
        <v>6853070.285</v>
      </c>
      <c r="AF67" s="147">
        <v>213.76</v>
      </c>
      <c r="AG67" s="146">
        <v>1024885.576</v>
      </c>
      <c r="AH67" s="112">
        <v>6853070.277</v>
      </c>
      <c r="AI67" s="148">
        <v>213.759</v>
      </c>
      <c r="AJ67" s="194">
        <v>1024885.577</v>
      </c>
      <c r="AK67" s="112">
        <v>6853070.268</v>
      </c>
      <c r="AL67" s="147">
        <v>213.762</v>
      </c>
      <c r="AM67" s="242">
        <v>1024885.574</v>
      </c>
      <c r="AN67" s="234">
        <v>6853070.275</v>
      </c>
      <c r="AO67" s="68">
        <v>213.759</v>
      </c>
      <c r="AP67" s="194">
        <v>1024885.578</v>
      </c>
      <c r="AQ67" s="112">
        <v>6853070.276</v>
      </c>
      <c r="AR67" s="147">
        <v>213.755</v>
      </c>
      <c r="AS67" s="146">
        <v>1024885.576</v>
      </c>
      <c r="AT67" s="112">
        <v>6853070.273</v>
      </c>
      <c r="AU67" s="148">
        <v>213.755</v>
      </c>
      <c r="AV67" s="233">
        <v>1024885.576</v>
      </c>
      <c r="AW67" s="234">
        <v>6853070.272</v>
      </c>
      <c r="AX67" s="232">
        <v>213.752</v>
      </c>
      <c r="AY67" s="242">
        <v>1024885.574</v>
      </c>
      <c r="AZ67" s="234">
        <v>6853070.271</v>
      </c>
      <c r="BA67" s="68">
        <v>213.757</v>
      </c>
      <c r="BB67" s="242">
        <v>1024885.572</v>
      </c>
      <c r="BC67" s="234">
        <v>6853070.273</v>
      </c>
      <c r="BD67" s="68">
        <v>213.758</v>
      </c>
      <c r="BE67" s="146">
        <v>1024885.572</v>
      </c>
      <c r="BF67" s="112">
        <v>6853070.281</v>
      </c>
      <c r="BG67" s="148">
        <v>213.757</v>
      </c>
      <c r="BH67" s="194">
        <v>1024885.573</v>
      </c>
      <c r="BI67" s="112">
        <v>6853070.276</v>
      </c>
      <c r="BJ67" s="147">
        <v>213.762</v>
      </c>
      <c r="BK67" s="146">
        <v>1024885.576</v>
      </c>
      <c r="BL67" s="112">
        <v>6853070.277</v>
      </c>
      <c r="BM67" s="68">
        <v>213.757</v>
      </c>
      <c r="BN67" s="194">
        <v>1024885.575</v>
      </c>
      <c r="BO67" s="112">
        <v>6853070.274</v>
      </c>
      <c r="BP67" s="148">
        <v>213.758</v>
      </c>
      <c r="BQ67" s="146">
        <v>1024885.576</v>
      </c>
      <c r="BR67" s="112">
        <v>6853070.277</v>
      </c>
      <c r="BS67" s="147">
        <v>213.755</v>
      </c>
      <c r="BT67" s="146">
        <v>1024885.576</v>
      </c>
      <c r="BU67" s="112">
        <v>6853070.277</v>
      </c>
      <c r="BV67" s="148">
        <v>213.753</v>
      </c>
      <c r="BW67" s="194">
        <v>1024885.576</v>
      </c>
      <c r="BX67" s="112">
        <v>6853070.276</v>
      </c>
      <c r="BY67" s="147">
        <v>213.755</v>
      </c>
      <c r="BZ67" s="173">
        <v>1024885.574</v>
      </c>
      <c r="CA67" s="87">
        <v>6853070.277</v>
      </c>
      <c r="CB67" s="127">
        <v>213.758</v>
      </c>
      <c r="CC67" s="173">
        <v>1024885.574</v>
      </c>
      <c r="CD67" s="87">
        <v>6853070.277</v>
      </c>
      <c r="CE67" s="174">
        <v>213.757</v>
      </c>
      <c r="CF67" s="128">
        <v>1024885.574</v>
      </c>
      <c r="CG67" s="87">
        <v>6853070.274</v>
      </c>
      <c r="CH67" s="129">
        <v>213.756</v>
      </c>
      <c r="CI67" s="173">
        <v>1024885.577</v>
      </c>
      <c r="CJ67" s="87">
        <v>6853070.275</v>
      </c>
      <c r="CK67" s="88">
        <v>213.756</v>
      </c>
      <c r="CL67" s="173">
        <v>1024885.575</v>
      </c>
      <c r="CM67" s="87">
        <v>6853070.271</v>
      </c>
      <c r="CN67" s="88">
        <v>213.756</v>
      </c>
      <c r="CO67" s="173">
        <v>1024885.575</v>
      </c>
      <c r="CP67" s="87">
        <v>6853070.273</v>
      </c>
      <c r="CQ67" s="88">
        <v>213.754</v>
      </c>
      <c r="CR67" s="173">
        <v>1024885.576</v>
      </c>
      <c r="CS67" s="87">
        <v>6853070.277</v>
      </c>
      <c r="CT67" s="88">
        <v>213.756</v>
      </c>
      <c r="CU67" s="173">
        <v>1024885.572</v>
      </c>
      <c r="CV67" s="87">
        <v>6853070.279</v>
      </c>
      <c r="CW67" s="88">
        <v>213.756</v>
      </c>
      <c r="CX67" s="173">
        <v>1024885.575</v>
      </c>
      <c r="CY67" s="87">
        <v>6853070.278</v>
      </c>
      <c r="CZ67" s="88">
        <v>213.76</v>
      </c>
      <c r="DA67" s="173">
        <v>1024885.579</v>
      </c>
      <c r="DB67" s="87">
        <v>6853070.275</v>
      </c>
      <c r="DC67" s="88">
        <v>213.754</v>
      </c>
      <c r="DD67" s="173">
        <v>1024885.576</v>
      </c>
      <c r="DE67" s="87">
        <v>6853070.278</v>
      </c>
      <c r="DF67" s="88">
        <v>213.757</v>
      </c>
      <c r="DG67" s="173">
        <v>1024885.576</v>
      </c>
      <c r="DH67" s="87">
        <v>6853070.282</v>
      </c>
      <c r="DI67" s="174">
        <v>213.758</v>
      </c>
      <c r="DJ67" s="249">
        <v>1024885.576</v>
      </c>
      <c r="DK67" s="87">
        <v>6853070.28</v>
      </c>
      <c r="DL67" s="88">
        <v>213.758</v>
      </c>
      <c r="DM67" s="173">
        <v>1024885.575</v>
      </c>
      <c r="DN67" s="87">
        <v>6853070.285</v>
      </c>
      <c r="DO67" s="174">
        <v>213.76</v>
      </c>
      <c r="DP67" s="249">
        <v>1024885.579</v>
      </c>
      <c r="DQ67" s="87">
        <v>6853070.281</v>
      </c>
      <c r="DR67" s="88">
        <v>213.757</v>
      </c>
      <c r="DS67" s="173">
        <v>1024885.575</v>
      </c>
      <c r="DT67" s="87">
        <v>6853070.278</v>
      </c>
      <c r="DU67" s="174">
        <v>213.756</v>
      </c>
      <c r="DV67" s="249"/>
      <c r="DW67" s="87"/>
      <c r="DX67" s="88"/>
      <c r="DY67" s="173">
        <v>1024885.577</v>
      </c>
      <c r="DZ67" s="87">
        <v>6853070.279</v>
      </c>
      <c r="EA67" s="174">
        <v>213.755</v>
      </c>
      <c r="EB67" s="173">
        <v>1024885.573</v>
      </c>
      <c r="EC67" s="87">
        <v>6853070.278</v>
      </c>
      <c r="ED67" s="174">
        <v>213.748</v>
      </c>
      <c r="EE67" s="173">
        <v>1024885.577</v>
      </c>
      <c r="EF67" s="87">
        <v>6853070.28</v>
      </c>
      <c r="EG67" s="88">
        <v>213.76</v>
      </c>
      <c r="EH67" s="222">
        <v>1024885.575</v>
      </c>
      <c r="EI67" s="226">
        <v>6853070.278</v>
      </c>
      <c r="EJ67" s="442">
        <v>213.757</v>
      </c>
      <c r="EK67" s="173">
        <v>1024885.575</v>
      </c>
      <c r="EL67" s="87">
        <v>6853070.278</v>
      </c>
      <c r="EM67" s="88">
        <v>213.758</v>
      </c>
      <c r="EN67" s="90">
        <v>1024885.573</v>
      </c>
      <c r="EO67" s="90">
        <v>6853070.281</v>
      </c>
      <c r="EP67" s="90">
        <v>213.757</v>
      </c>
      <c r="EQ67" s="36">
        <f t="shared" si="0"/>
        <v>1040</v>
      </c>
      <c r="ER67" s="194"/>
      <c r="ES67" s="147"/>
      <c r="ET67" s="250">
        <f t="shared" si="14"/>
        <v>0.003605551672733104</v>
      </c>
      <c r="EU67" s="251">
        <f t="shared" si="15"/>
        <v>-0.0010000000000047748</v>
      </c>
      <c r="EV67" s="252">
        <f t="shared" si="19"/>
        <v>0.007071068394677389</v>
      </c>
      <c r="EW67" s="253">
        <f t="shared" si="20"/>
        <v>-0.0010000000000047748</v>
      </c>
      <c r="EX67" s="254">
        <f t="shared" si="21"/>
        <v>350.00000518786027</v>
      </c>
      <c r="EY67" s="305"/>
      <c r="EZ67" s="306"/>
      <c r="FA67" s="307"/>
      <c r="FB67" s="252">
        <f t="shared" si="16"/>
        <v>0.003605551672733104</v>
      </c>
      <c r="FC67" s="253">
        <f t="shared" si="17"/>
        <v>0.0010000000000047748</v>
      </c>
      <c r="FD67" s="251">
        <f t="shared" si="18"/>
        <v>362.5665967686509</v>
      </c>
      <c r="FE67" s="36">
        <f t="shared" si="1"/>
        <v>1040</v>
      </c>
      <c r="FG67" s="28"/>
      <c r="FH67" s="28"/>
      <c r="FI67"/>
      <c r="FJ67"/>
      <c r="FK67"/>
      <c r="FL67" s="23"/>
      <c r="FM67" s="23"/>
      <c r="FN67" s="23"/>
    </row>
    <row r="68" spans="1:170" ht="12">
      <c r="A68" s="49">
        <v>1041</v>
      </c>
      <c r="B68" s="241"/>
      <c r="C68" s="146"/>
      <c r="D68" s="112"/>
      <c r="E68" s="148"/>
      <c r="F68" s="221">
        <v>1024879.655</v>
      </c>
      <c r="G68" s="112">
        <v>6853101.112</v>
      </c>
      <c r="H68" s="255">
        <v>212.016</v>
      </c>
      <c r="I68" s="194">
        <v>1024879.656</v>
      </c>
      <c r="J68" s="112">
        <v>6853101.116</v>
      </c>
      <c r="K68" s="147">
        <v>212.016</v>
      </c>
      <c r="L68" s="242">
        <v>1024879.657</v>
      </c>
      <c r="M68" s="234">
        <v>6853101.114</v>
      </c>
      <c r="N68" s="232">
        <v>212.015</v>
      </c>
      <c r="O68" s="146">
        <v>1024879.6547</v>
      </c>
      <c r="P68" s="112">
        <v>6853101.1147</v>
      </c>
      <c r="Q68" s="148">
        <v>212.0154</v>
      </c>
      <c r="R68" s="146">
        <v>1024879.656</v>
      </c>
      <c r="S68" s="112">
        <v>6853101.1146</v>
      </c>
      <c r="T68" s="148">
        <v>212.0178</v>
      </c>
      <c r="U68" s="146">
        <v>1024879.654</v>
      </c>
      <c r="V68" s="112">
        <v>6853101.115</v>
      </c>
      <c r="W68" s="148">
        <v>212.017</v>
      </c>
      <c r="X68" s="242">
        <v>1024879.6557</v>
      </c>
      <c r="Y68" s="234">
        <v>6853101.114</v>
      </c>
      <c r="Z68" s="147">
        <v>212.018</v>
      </c>
      <c r="AA68" s="242">
        <v>1024879.658</v>
      </c>
      <c r="AB68" s="234">
        <v>6853101.115</v>
      </c>
      <c r="AC68" s="232">
        <v>212.025</v>
      </c>
      <c r="AD68" s="146">
        <v>1024879.648</v>
      </c>
      <c r="AE68" s="112">
        <v>6853101.121</v>
      </c>
      <c r="AF68" s="147">
        <v>212.018</v>
      </c>
      <c r="AG68" s="146">
        <v>1024879.657</v>
      </c>
      <c r="AH68" s="112">
        <v>6853101.116</v>
      </c>
      <c r="AI68" s="148">
        <v>212.017</v>
      </c>
      <c r="AJ68" s="194">
        <v>1024879.662</v>
      </c>
      <c r="AK68" s="112">
        <v>6853101.107</v>
      </c>
      <c r="AL68" s="147">
        <v>212.018</v>
      </c>
      <c r="AM68" s="242">
        <v>1024879.659</v>
      </c>
      <c r="AN68" s="234">
        <v>6853101.111</v>
      </c>
      <c r="AO68" s="68">
        <v>212.015</v>
      </c>
      <c r="AP68" s="194">
        <v>1024879.658</v>
      </c>
      <c r="AQ68" s="112">
        <v>6853101.113</v>
      </c>
      <c r="AR68" s="147">
        <v>212.013</v>
      </c>
      <c r="AS68" s="146">
        <v>1024879.658</v>
      </c>
      <c r="AT68" s="112">
        <v>6853101.11</v>
      </c>
      <c r="AU68" s="148">
        <v>212.012</v>
      </c>
      <c r="AV68" s="233">
        <v>1024879.657</v>
      </c>
      <c r="AW68" s="234">
        <v>6853101.11</v>
      </c>
      <c r="AX68" s="232">
        <v>212.011</v>
      </c>
      <c r="AY68" s="242">
        <v>1024879.658</v>
      </c>
      <c r="AZ68" s="234">
        <v>6853101.109</v>
      </c>
      <c r="BA68" s="68">
        <v>212.015</v>
      </c>
      <c r="BB68" s="242">
        <v>1024879.656</v>
      </c>
      <c r="BC68" s="234">
        <v>6853101.11</v>
      </c>
      <c r="BD68" s="68">
        <v>212.015</v>
      </c>
      <c r="BE68" s="146">
        <v>1024879.651</v>
      </c>
      <c r="BF68" s="112">
        <v>6853101.117</v>
      </c>
      <c r="BG68" s="148">
        <v>212.015</v>
      </c>
      <c r="BH68" s="194">
        <v>1024879.655</v>
      </c>
      <c r="BI68" s="112">
        <v>6853101.112</v>
      </c>
      <c r="BJ68" s="147">
        <v>212.01</v>
      </c>
      <c r="BK68" s="146">
        <v>1024879.658</v>
      </c>
      <c r="BL68" s="112">
        <v>6853101.112</v>
      </c>
      <c r="BM68" s="68">
        <v>212.016</v>
      </c>
      <c r="BN68" s="194">
        <v>1024879.657</v>
      </c>
      <c r="BO68" s="112">
        <v>6853101.108</v>
      </c>
      <c r="BP68" s="148">
        <v>212.015</v>
      </c>
      <c r="BQ68" s="146">
        <v>1024879.656</v>
      </c>
      <c r="BR68" s="112">
        <v>6853101.111</v>
      </c>
      <c r="BS68" s="147">
        <v>212.012</v>
      </c>
      <c r="BT68" s="146">
        <v>1024879.655</v>
      </c>
      <c r="BU68" s="112">
        <v>6853101.114</v>
      </c>
      <c r="BV68" s="148">
        <v>212.013</v>
      </c>
      <c r="BW68" s="194">
        <v>1024879.657</v>
      </c>
      <c r="BX68" s="112">
        <v>6853101.113</v>
      </c>
      <c r="BY68" s="147">
        <v>212.012</v>
      </c>
      <c r="BZ68" s="173">
        <v>1024879.655</v>
      </c>
      <c r="CA68" s="87">
        <v>6853101.113</v>
      </c>
      <c r="CB68" s="127">
        <v>212.016</v>
      </c>
      <c r="CC68" s="173">
        <v>1024879.656</v>
      </c>
      <c r="CD68" s="87">
        <v>6853101.114</v>
      </c>
      <c r="CE68" s="174">
        <v>212.014</v>
      </c>
      <c r="CF68" s="128">
        <v>1024879.657</v>
      </c>
      <c r="CG68" s="87">
        <v>6853101.111</v>
      </c>
      <c r="CH68" s="129">
        <v>212.015</v>
      </c>
      <c r="CI68" s="173">
        <v>1024879.661</v>
      </c>
      <c r="CJ68" s="87">
        <v>6853101.112</v>
      </c>
      <c r="CK68" s="88">
        <v>212.016</v>
      </c>
      <c r="CL68" s="173">
        <v>1024879.658</v>
      </c>
      <c r="CM68" s="87">
        <v>6853101.111</v>
      </c>
      <c r="CN68" s="88">
        <v>212.015</v>
      </c>
      <c r="CO68" s="173">
        <v>1024879.657</v>
      </c>
      <c r="CP68" s="87">
        <v>6853101.11</v>
      </c>
      <c r="CQ68" s="88">
        <v>212.013</v>
      </c>
      <c r="CR68" s="173">
        <v>1024879.657</v>
      </c>
      <c r="CS68" s="87">
        <v>6853101.112</v>
      </c>
      <c r="CT68" s="88">
        <v>212.014</v>
      </c>
      <c r="CU68" s="173">
        <v>1024879.656</v>
      </c>
      <c r="CV68" s="87">
        <v>6853101.114</v>
      </c>
      <c r="CW68" s="88">
        <v>212.013</v>
      </c>
      <c r="CX68" s="173">
        <v>1024879.657</v>
      </c>
      <c r="CY68" s="87">
        <v>6853101.117</v>
      </c>
      <c r="CZ68" s="88">
        <v>212.018</v>
      </c>
      <c r="DA68" s="173">
        <v>1024879.658</v>
      </c>
      <c r="DB68" s="87">
        <v>6853101.113</v>
      </c>
      <c r="DC68" s="88">
        <v>212.012</v>
      </c>
      <c r="DD68" s="173">
        <v>1024879.656</v>
      </c>
      <c r="DE68" s="87">
        <v>6853101.115</v>
      </c>
      <c r="DF68" s="88">
        <v>212.015</v>
      </c>
      <c r="DG68" s="173">
        <v>1024879.654</v>
      </c>
      <c r="DH68" s="87">
        <v>6853101.119</v>
      </c>
      <c r="DI68" s="174">
        <v>212.015</v>
      </c>
      <c r="DJ68" s="249">
        <v>1024879.655</v>
      </c>
      <c r="DK68" s="87">
        <v>6853101.115</v>
      </c>
      <c r="DL68" s="88">
        <v>212.017</v>
      </c>
      <c r="DM68" s="173">
        <v>1024879.653</v>
      </c>
      <c r="DN68" s="87">
        <v>6853101.12</v>
      </c>
      <c r="DO68" s="174">
        <v>212.013</v>
      </c>
      <c r="DP68" s="249">
        <v>1024879.656</v>
      </c>
      <c r="DQ68" s="87">
        <v>6853101.115</v>
      </c>
      <c r="DR68" s="88">
        <v>212.016</v>
      </c>
      <c r="DS68" s="173">
        <v>1024879.654</v>
      </c>
      <c r="DT68" s="87">
        <v>6853101.113</v>
      </c>
      <c r="DU68" s="174">
        <v>212.012</v>
      </c>
      <c r="DV68" s="249"/>
      <c r="DW68" s="87"/>
      <c r="DX68" s="88"/>
      <c r="DY68" s="173">
        <v>1024879.659</v>
      </c>
      <c r="DZ68" s="87">
        <v>6853101.115</v>
      </c>
      <c r="EA68" s="174">
        <v>212.012</v>
      </c>
      <c r="EB68" s="173">
        <v>1024879.655</v>
      </c>
      <c r="EC68" s="87">
        <v>6853101.113</v>
      </c>
      <c r="ED68" s="174">
        <v>212.005</v>
      </c>
      <c r="EE68" s="173">
        <v>1024879.655</v>
      </c>
      <c r="EF68" s="87">
        <v>6853101.115</v>
      </c>
      <c r="EG68" s="88">
        <v>212.017</v>
      </c>
      <c r="EH68" s="222">
        <v>1024879.655</v>
      </c>
      <c r="EI68" s="226">
        <v>6853101.111</v>
      </c>
      <c r="EJ68" s="442">
        <v>212.014</v>
      </c>
      <c r="EK68" s="173">
        <v>1024879.656</v>
      </c>
      <c r="EL68" s="87">
        <v>6853101.11</v>
      </c>
      <c r="EM68" s="88">
        <v>212.014</v>
      </c>
      <c r="EN68" s="90">
        <v>1024879.658</v>
      </c>
      <c r="EO68" s="90">
        <v>6853101.112</v>
      </c>
      <c r="EP68" s="90">
        <v>212.013</v>
      </c>
      <c r="EQ68" s="36">
        <f t="shared" si="0"/>
        <v>1041</v>
      </c>
      <c r="ER68" s="194"/>
      <c r="ES68" s="147"/>
      <c r="ET68" s="250">
        <f t="shared" si="14"/>
        <v>0.002828426765180932</v>
      </c>
      <c r="EU68" s="251">
        <f t="shared" si="15"/>
        <v>-0.0010000000000047748</v>
      </c>
      <c r="EV68" s="252">
        <f t="shared" si="19"/>
        <v>0.003000000026077032</v>
      </c>
      <c r="EW68" s="253">
        <f t="shared" si="20"/>
        <v>-0.002999999999985903</v>
      </c>
      <c r="EX68" s="254">
        <f t="shared" si="21"/>
        <v>100</v>
      </c>
      <c r="EY68" s="305"/>
      <c r="EZ68" s="306"/>
      <c r="FA68" s="307"/>
      <c r="FB68" s="252">
        <f t="shared" si="16"/>
        <v>0.004123105736750083</v>
      </c>
      <c r="FC68" s="253">
        <f t="shared" si="17"/>
        <v>0.0010000000000047748</v>
      </c>
      <c r="FD68" s="251">
        <f t="shared" si="18"/>
        <v>115.59582825524721</v>
      </c>
      <c r="FE68" s="36">
        <f t="shared" si="1"/>
        <v>1041</v>
      </c>
      <c r="FG68" s="28"/>
      <c r="FH68" s="28"/>
      <c r="FI68"/>
      <c r="FJ68"/>
      <c r="FK68"/>
      <c r="FL68" s="23"/>
      <c r="FM68" s="23"/>
      <c r="FN68" s="23"/>
    </row>
    <row r="69" spans="1:170" ht="12">
      <c r="A69" s="49">
        <v>1042</v>
      </c>
      <c r="B69" s="241"/>
      <c r="C69" s="146"/>
      <c r="D69" s="112"/>
      <c r="E69" s="148"/>
      <c r="F69" s="221">
        <v>1024834.174</v>
      </c>
      <c r="G69" s="112">
        <v>6853091.106</v>
      </c>
      <c r="H69" s="255">
        <v>210.57</v>
      </c>
      <c r="I69" s="194">
        <v>1024834.174</v>
      </c>
      <c r="J69" s="112">
        <v>6853091.109</v>
      </c>
      <c r="K69" s="147">
        <v>210.57</v>
      </c>
      <c r="L69" s="242">
        <v>1024834.171</v>
      </c>
      <c r="M69" s="234">
        <v>6853091.107</v>
      </c>
      <c r="N69" s="232">
        <v>210.569</v>
      </c>
      <c r="O69" s="146">
        <v>1024834.1732</v>
      </c>
      <c r="P69" s="112">
        <v>6853091.1062</v>
      </c>
      <c r="Q69" s="148">
        <v>210.5674</v>
      </c>
      <c r="R69" s="146">
        <v>1024834.1757</v>
      </c>
      <c r="S69" s="112">
        <v>6853091.1072</v>
      </c>
      <c r="T69" s="148">
        <v>210.5707</v>
      </c>
      <c r="U69" s="146">
        <v>1024834.174</v>
      </c>
      <c r="V69" s="112">
        <v>6853091.107</v>
      </c>
      <c r="W69" s="148">
        <v>210.57</v>
      </c>
      <c r="X69" s="242">
        <v>1024834.1745</v>
      </c>
      <c r="Y69" s="234">
        <v>6853091.1078</v>
      </c>
      <c r="Z69" s="147">
        <v>210.5703</v>
      </c>
      <c r="AA69" s="242">
        <v>1024834.174</v>
      </c>
      <c r="AB69" s="234">
        <v>6853091.107</v>
      </c>
      <c r="AC69" s="232">
        <v>210.578</v>
      </c>
      <c r="AD69" s="146">
        <v>1024834.171</v>
      </c>
      <c r="AE69" s="112">
        <v>6853091.11</v>
      </c>
      <c r="AF69" s="147">
        <v>210.571</v>
      </c>
      <c r="AG69" s="146">
        <v>1024834.179</v>
      </c>
      <c r="AH69" s="112">
        <v>6853091.107</v>
      </c>
      <c r="AI69" s="148">
        <v>210.57</v>
      </c>
      <c r="AJ69" s="194">
        <v>1024834.176</v>
      </c>
      <c r="AK69" s="112">
        <v>6853091.101</v>
      </c>
      <c r="AL69" s="147">
        <v>210.572</v>
      </c>
      <c r="AM69" s="242">
        <v>1024834.174</v>
      </c>
      <c r="AN69" s="234">
        <v>6853091.107</v>
      </c>
      <c r="AO69" s="68">
        <v>210.571</v>
      </c>
      <c r="AP69" s="194">
        <v>1024834.177</v>
      </c>
      <c r="AQ69" s="112">
        <v>6853091.106</v>
      </c>
      <c r="AR69" s="147">
        <v>210.567</v>
      </c>
      <c r="AS69" s="146">
        <v>1024834.176</v>
      </c>
      <c r="AT69" s="112">
        <v>6853091.105</v>
      </c>
      <c r="AU69" s="148">
        <v>210.566</v>
      </c>
      <c r="AV69" s="233">
        <v>1024834.175</v>
      </c>
      <c r="AW69" s="234">
        <v>6853091.103</v>
      </c>
      <c r="AX69" s="232">
        <v>210.562</v>
      </c>
      <c r="AY69" s="242">
        <v>1024834.175</v>
      </c>
      <c r="AZ69" s="234">
        <v>6853091.105</v>
      </c>
      <c r="BA69" s="68">
        <v>210.569</v>
      </c>
      <c r="BB69" s="242">
        <v>1024834.174</v>
      </c>
      <c r="BC69" s="234">
        <v>6853091.106</v>
      </c>
      <c r="BD69" s="68">
        <v>210.568</v>
      </c>
      <c r="BE69" s="146">
        <v>1024834.171</v>
      </c>
      <c r="BF69" s="112">
        <v>6853091.109</v>
      </c>
      <c r="BG69" s="148">
        <v>210.568</v>
      </c>
      <c r="BH69" s="194">
        <v>1024834.175</v>
      </c>
      <c r="BI69" s="112">
        <v>6853091.105</v>
      </c>
      <c r="BJ69" s="147">
        <v>210.563</v>
      </c>
      <c r="BK69" s="146">
        <v>1024834.175</v>
      </c>
      <c r="BL69" s="112">
        <v>6853091.106</v>
      </c>
      <c r="BM69" s="68">
        <v>210.567</v>
      </c>
      <c r="BN69" s="194">
        <v>1024834.174</v>
      </c>
      <c r="BO69" s="112">
        <v>6853091.104</v>
      </c>
      <c r="BP69" s="148">
        <v>210.568</v>
      </c>
      <c r="BQ69" s="146">
        <v>1024834.173</v>
      </c>
      <c r="BR69" s="112">
        <v>6853091.105</v>
      </c>
      <c r="BS69" s="147">
        <v>210.566</v>
      </c>
      <c r="BT69" s="146">
        <v>1024834.174</v>
      </c>
      <c r="BU69" s="112">
        <v>6853091.105</v>
      </c>
      <c r="BV69" s="148">
        <v>210.566</v>
      </c>
      <c r="BW69" s="194">
        <v>1024834.176</v>
      </c>
      <c r="BX69" s="112">
        <v>6853091.106</v>
      </c>
      <c r="BY69" s="147">
        <v>210.566</v>
      </c>
      <c r="BZ69" s="173">
        <v>1024834.174</v>
      </c>
      <c r="CA69" s="87">
        <v>6853091.105</v>
      </c>
      <c r="CB69" s="127">
        <v>210.567</v>
      </c>
      <c r="CC69" s="173">
        <v>1024834.174</v>
      </c>
      <c r="CD69" s="87">
        <v>6853091.105</v>
      </c>
      <c r="CE69" s="174">
        <v>210.565</v>
      </c>
      <c r="CF69" s="128">
        <v>1024834.178</v>
      </c>
      <c r="CG69" s="87">
        <v>6853091.104</v>
      </c>
      <c r="CH69" s="129">
        <v>210.568</v>
      </c>
      <c r="CI69" s="173">
        <v>1024834.178</v>
      </c>
      <c r="CJ69" s="87">
        <v>6853091.108</v>
      </c>
      <c r="CK69" s="88">
        <v>210.569</v>
      </c>
      <c r="CL69" s="173">
        <v>1024834.176</v>
      </c>
      <c r="CM69" s="87">
        <v>6853091.105</v>
      </c>
      <c r="CN69" s="88">
        <v>210.569</v>
      </c>
      <c r="CO69" s="173">
        <v>1024834.177</v>
      </c>
      <c r="CP69" s="87">
        <v>6853091.105</v>
      </c>
      <c r="CQ69" s="88">
        <v>210.567</v>
      </c>
      <c r="CR69" s="173">
        <v>1024834.177</v>
      </c>
      <c r="CS69" s="87">
        <v>6853091.103</v>
      </c>
      <c r="CT69" s="88">
        <v>210.569</v>
      </c>
      <c r="CU69" s="173">
        <v>1024834.174</v>
      </c>
      <c r="CV69" s="87">
        <v>6853091.106</v>
      </c>
      <c r="CW69" s="88">
        <v>210.567</v>
      </c>
      <c r="CX69" s="173">
        <v>1024834.173</v>
      </c>
      <c r="CY69" s="87">
        <v>6853091.105</v>
      </c>
      <c r="CZ69" s="88">
        <v>210.569</v>
      </c>
      <c r="DA69" s="173">
        <v>1024834.175</v>
      </c>
      <c r="DB69" s="87">
        <v>6853091.105</v>
      </c>
      <c r="DC69" s="88">
        <v>210.565</v>
      </c>
      <c r="DD69" s="173">
        <v>1024834.175</v>
      </c>
      <c r="DE69" s="87">
        <v>6853091.105</v>
      </c>
      <c r="DF69" s="88">
        <v>210.568</v>
      </c>
      <c r="DG69" s="173">
        <v>1024834.178</v>
      </c>
      <c r="DH69" s="87">
        <v>6853091.104</v>
      </c>
      <c r="DI69" s="174">
        <v>210.569</v>
      </c>
      <c r="DJ69" s="249">
        <v>1024834.176</v>
      </c>
      <c r="DK69" s="87">
        <v>6853091.106</v>
      </c>
      <c r="DL69" s="88">
        <v>210.571</v>
      </c>
      <c r="DM69" s="173">
        <v>1024834.174</v>
      </c>
      <c r="DN69" s="87">
        <v>6853091.108</v>
      </c>
      <c r="DO69" s="174">
        <v>210.566</v>
      </c>
      <c r="DP69" s="249">
        <v>1024834.176</v>
      </c>
      <c r="DQ69" s="87">
        <v>6853091.106</v>
      </c>
      <c r="DR69" s="88">
        <v>210.569</v>
      </c>
      <c r="DS69" s="173">
        <v>1024834.172</v>
      </c>
      <c r="DT69" s="87">
        <v>6853091.105</v>
      </c>
      <c r="DU69" s="174">
        <v>210.567</v>
      </c>
      <c r="DV69" s="249"/>
      <c r="DW69" s="87"/>
      <c r="DX69" s="88"/>
      <c r="DY69" s="173">
        <v>1024834.178</v>
      </c>
      <c r="DZ69" s="87">
        <v>6853091.106</v>
      </c>
      <c r="EA69" s="174">
        <v>210.564</v>
      </c>
      <c r="EB69" s="173">
        <v>1024834.176</v>
      </c>
      <c r="EC69" s="87">
        <v>6853091.104</v>
      </c>
      <c r="ED69" s="174">
        <v>210.561</v>
      </c>
      <c r="EE69" s="173">
        <v>1024834.176</v>
      </c>
      <c r="EF69" s="87">
        <v>6853091.103</v>
      </c>
      <c r="EG69" s="88">
        <v>210.57</v>
      </c>
      <c r="EH69" s="222">
        <v>1024834.173</v>
      </c>
      <c r="EI69" s="226">
        <v>6853091.103</v>
      </c>
      <c r="EJ69" s="442">
        <v>210.568</v>
      </c>
      <c r="EK69" s="173">
        <v>1024834.176</v>
      </c>
      <c r="EL69" s="87">
        <v>6853091.104</v>
      </c>
      <c r="EM69" s="88">
        <v>210.57</v>
      </c>
      <c r="EN69" s="90">
        <v>1024834.176</v>
      </c>
      <c r="EO69" s="90">
        <v>6853091.104</v>
      </c>
      <c r="EP69" s="90">
        <v>210.568</v>
      </c>
      <c r="EQ69" s="36">
        <f t="shared" si="0"/>
        <v>1042</v>
      </c>
      <c r="ER69" s="194"/>
      <c r="ES69" s="147"/>
      <c r="ET69" s="250">
        <f>SQRT((EK69-EN69)*(EK69-EN69)+(EO69-EL69)*(EO69-EL69))</f>
        <v>0</v>
      </c>
      <c r="EU69" s="251">
        <f t="shared" si="15"/>
        <v>-0.001999999999981128</v>
      </c>
      <c r="EV69" s="252">
        <f>SQRT((EN69-$F69)*(EN69-$F69)+(EO69-$G69)*(EO69-$G69))</f>
        <v>0.002828426682862855</v>
      </c>
      <c r="EW69" s="253">
        <f t="shared" si="20"/>
        <v>-0.001999999999981128</v>
      </c>
      <c r="EX69" s="254">
        <f t="shared" si="21"/>
        <v>149.9999907359616</v>
      </c>
      <c r="EY69" s="305"/>
      <c r="EZ69" s="306"/>
      <c r="FA69" s="307"/>
      <c r="FB69" s="252">
        <f>SQRT((EN69-DS69)*(EN69-DS69)+(EO69-DT69)*(EO69-DT69))</f>
        <v>0.004123105623810633</v>
      </c>
      <c r="FC69" s="253">
        <f t="shared" si="17"/>
        <v>0.0010000000000047748</v>
      </c>
      <c r="FD69" s="251">
        <f t="shared" si="18"/>
        <v>115.59582869120194</v>
      </c>
      <c r="FE69" s="36">
        <f t="shared" si="1"/>
        <v>1042</v>
      </c>
      <c r="FG69" s="28"/>
      <c r="FH69" s="28"/>
      <c r="FI69"/>
      <c r="FJ69"/>
      <c r="FK69"/>
      <c r="FL69" s="23"/>
      <c r="FM69" s="23"/>
      <c r="FN69" s="23"/>
    </row>
    <row r="70" spans="1:170" ht="12">
      <c r="A70" s="50">
        <v>1043</v>
      </c>
      <c r="B70" s="241"/>
      <c r="C70" s="146"/>
      <c r="D70" s="112"/>
      <c r="E70" s="148"/>
      <c r="F70" s="221">
        <v>1024841.545</v>
      </c>
      <c r="G70" s="112">
        <v>6853052.781</v>
      </c>
      <c r="H70" s="255">
        <v>213.013</v>
      </c>
      <c r="I70" s="194">
        <v>1024841.545</v>
      </c>
      <c r="J70" s="112">
        <v>6853052.785</v>
      </c>
      <c r="K70" s="147">
        <v>213.013</v>
      </c>
      <c r="L70" s="242">
        <v>1024841.544</v>
      </c>
      <c r="M70" s="234">
        <v>6853052.782</v>
      </c>
      <c r="N70" s="232">
        <v>213.012</v>
      </c>
      <c r="O70" s="146">
        <v>1024841.5452</v>
      </c>
      <c r="P70" s="112">
        <v>6853052.7832</v>
      </c>
      <c r="Q70" s="148">
        <v>213.0109</v>
      </c>
      <c r="R70" s="146">
        <v>1024841.5453</v>
      </c>
      <c r="S70" s="112">
        <v>6853052.7821</v>
      </c>
      <c r="T70" s="148">
        <v>213.0132</v>
      </c>
      <c r="U70" s="146">
        <v>1024841.544</v>
      </c>
      <c r="V70" s="112">
        <v>6853052.782</v>
      </c>
      <c r="W70" s="148">
        <v>213.012</v>
      </c>
      <c r="X70" s="242">
        <v>1024841.5439</v>
      </c>
      <c r="Y70" s="234">
        <v>6853052.7825</v>
      </c>
      <c r="Z70" s="147">
        <v>213.0125</v>
      </c>
      <c r="AA70" s="242">
        <v>1024841.543</v>
      </c>
      <c r="AB70" s="234">
        <v>6853052.783</v>
      </c>
      <c r="AC70" s="232">
        <v>213.02</v>
      </c>
      <c r="AD70" s="146">
        <v>1024841.537</v>
      </c>
      <c r="AE70" s="112">
        <v>6853052.786</v>
      </c>
      <c r="AF70" s="147">
        <v>213.008</v>
      </c>
      <c r="AG70" s="146">
        <v>1024841.546</v>
      </c>
      <c r="AH70" s="112">
        <v>6853052.782</v>
      </c>
      <c r="AI70" s="148">
        <v>213.012</v>
      </c>
      <c r="AJ70" s="194"/>
      <c r="AK70" s="112"/>
      <c r="AL70" s="147"/>
      <c r="AM70" s="146"/>
      <c r="AN70" s="112"/>
      <c r="AO70" s="148"/>
      <c r="AP70" s="194"/>
      <c r="AQ70" s="112"/>
      <c r="AR70" s="147"/>
      <c r="AS70" s="176"/>
      <c r="AT70" s="256"/>
      <c r="AU70" s="263"/>
      <c r="AV70" s="264"/>
      <c r="AW70" s="256"/>
      <c r="AX70" s="265"/>
      <c r="AY70" s="176"/>
      <c r="AZ70" s="256"/>
      <c r="BA70" s="263"/>
      <c r="BB70" s="242"/>
      <c r="BC70" s="234"/>
      <c r="BD70" s="68"/>
      <c r="BE70" s="146"/>
      <c r="BF70" s="112"/>
      <c r="BG70" s="148"/>
      <c r="BH70" s="264"/>
      <c r="BI70" s="256"/>
      <c r="BJ70" s="265"/>
      <c r="BK70" s="146"/>
      <c r="BL70" s="112"/>
      <c r="BM70" s="68"/>
      <c r="BN70" s="264"/>
      <c r="BO70" s="256"/>
      <c r="BP70" s="263"/>
      <c r="BQ70" s="176"/>
      <c r="BR70" s="256"/>
      <c r="BS70" s="265"/>
      <c r="BT70" s="176"/>
      <c r="BU70" s="256"/>
      <c r="BV70" s="263"/>
      <c r="BW70" s="264"/>
      <c r="BX70" s="256"/>
      <c r="BY70" s="265"/>
      <c r="BZ70" s="176"/>
      <c r="CA70" s="256"/>
      <c r="CB70" s="263"/>
      <c r="CC70" s="176"/>
      <c r="CD70" s="256"/>
      <c r="CE70" s="263"/>
      <c r="CF70" s="266"/>
      <c r="CG70" s="256"/>
      <c r="CH70" s="267"/>
      <c r="CI70" s="176"/>
      <c r="CJ70" s="256"/>
      <c r="CK70" s="265"/>
      <c r="CL70" s="173"/>
      <c r="CM70" s="256"/>
      <c r="CN70" s="88"/>
      <c r="CO70" s="173"/>
      <c r="CP70" s="87"/>
      <c r="CQ70" s="88"/>
      <c r="CR70" s="173"/>
      <c r="CS70" s="87"/>
      <c r="CT70" s="88"/>
      <c r="CU70" s="173"/>
      <c r="CV70" s="87"/>
      <c r="CW70" s="88"/>
      <c r="CX70" s="173"/>
      <c r="CY70" s="87"/>
      <c r="CZ70" s="88"/>
      <c r="DA70" s="173"/>
      <c r="DB70" s="87"/>
      <c r="DC70" s="88"/>
      <c r="DD70" s="173"/>
      <c r="DE70" s="87"/>
      <c r="DF70" s="88"/>
      <c r="DG70" s="173"/>
      <c r="DH70" s="87"/>
      <c r="DI70" s="174"/>
      <c r="DJ70" s="249"/>
      <c r="DK70" s="87"/>
      <c r="DL70" s="88"/>
      <c r="DM70" s="173"/>
      <c r="DN70" s="87"/>
      <c r="DO70" s="174"/>
      <c r="DP70" s="249"/>
      <c r="DQ70" s="87"/>
      <c r="DR70" s="88"/>
      <c r="DS70" s="173"/>
      <c r="DT70" s="87"/>
      <c r="DU70" s="174"/>
      <c r="DV70" s="249"/>
      <c r="DW70" s="87"/>
      <c r="DX70" s="88"/>
      <c r="DY70" s="173"/>
      <c r="DZ70" s="87"/>
      <c r="EA70" s="174"/>
      <c r="EB70" s="173"/>
      <c r="EC70" s="87"/>
      <c r="ED70" s="174"/>
      <c r="EE70" s="173"/>
      <c r="EF70" s="87"/>
      <c r="EG70" s="88"/>
      <c r="EH70" s="173"/>
      <c r="EI70" s="87"/>
      <c r="EJ70" s="174"/>
      <c r="EK70" s="173"/>
      <c r="EL70" s="87"/>
      <c r="EM70" s="88"/>
      <c r="EN70" s="87"/>
      <c r="EO70" s="87"/>
      <c r="EP70" s="87"/>
      <c r="EQ70" s="47">
        <f t="shared" si="0"/>
        <v>1043</v>
      </c>
      <c r="ER70" s="194"/>
      <c r="ES70" s="147"/>
      <c r="ET70" s="250"/>
      <c r="EU70" s="251"/>
      <c r="EV70" s="252"/>
      <c r="EW70" s="253"/>
      <c r="EX70" s="254"/>
      <c r="EY70" s="305"/>
      <c r="EZ70" s="306"/>
      <c r="FA70" s="307"/>
      <c r="FB70" s="252"/>
      <c r="FC70" s="253"/>
      <c r="FD70" s="251"/>
      <c r="FE70" s="47">
        <f t="shared" si="1"/>
        <v>1043</v>
      </c>
      <c r="FG70" s="28"/>
      <c r="FH70" s="28"/>
      <c r="FI70" s="28"/>
      <c r="FJ70" s="28"/>
      <c r="FL70" s="23"/>
      <c r="FM70" s="23"/>
      <c r="FN70" s="23"/>
    </row>
    <row r="71" spans="1:170" ht="12">
      <c r="A71" s="49" t="s">
        <v>97</v>
      </c>
      <c r="B71" s="241"/>
      <c r="C71" s="146"/>
      <c r="D71" s="112"/>
      <c r="E71" s="148"/>
      <c r="F71" s="302">
        <f>F70+AJ71-AG70</f>
        <v>1024841.3310000001</v>
      </c>
      <c r="G71" s="257">
        <f>G70+AK71-AH70</f>
        <v>6853052.711000001</v>
      </c>
      <c r="H71" s="308">
        <f>H70+AL71-AI70</f>
        <v>213.02500000000003</v>
      </c>
      <c r="I71" s="194"/>
      <c r="J71" s="112"/>
      <c r="K71" s="147"/>
      <c r="L71" s="242"/>
      <c r="M71" s="234"/>
      <c r="N71" s="232"/>
      <c r="O71" s="146"/>
      <c r="P71" s="112"/>
      <c r="Q71" s="148"/>
      <c r="R71" s="146"/>
      <c r="S71" s="112"/>
      <c r="T71" s="148"/>
      <c r="U71" s="146"/>
      <c r="V71" s="112"/>
      <c r="W71" s="148"/>
      <c r="X71" s="242"/>
      <c r="Y71" s="234"/>
      <c r="Z71" s="147"/>
      <c r="AA71" s="242"/>
      <c r="AB71" s="234"/>
      <c r="AC71" s="232"/>
      <c r="AD71" s="146"/>
      <c r="AE71" s="112"/>
      <c r="AF71" s="147"/>
      <c r="AG71" s="146"/>
      <c r="AH71" s="112"/>
      <c r="AI71" s="148"/>
      <c r="AJ71" s="194">
        <v>1024841.332</v>
      </c>
      <c r="AK71" s="112">
        <v>6853052.712</v>
      </c>
      <c r="AL71" s="147">
        <v>213.024</v>
      </c>
      <c r="AM71" s="242">
        <v>1024841.326</v>
      </c>
      <c r="AN71" s="234">
        <v>6853052.716</v>
      </c>
      <c r="AO71" s="68">
        <v>213.023</v>
      </c>
      <c r="AP71" s="194">
        <v>1024841.331</v>
      </c>
      <c r="AQ71" s="112">
        <v>6853052.717</v>
      </c>
      <c r="AR71" s="147">
        <v>213.017</v>
      </c>
      <c r="AS71" s="146">
        <v>1024841.327</v>
      </c>
      <c r="AT71" s="112">
        <v>6853052.716</v>
      </c>
      <c r="AU71" s="148">
        <v>213.017</v>
      </c>
      <c r="AV71" s="233">
        <v>1024841.329</v>
      </c>
      <c r="AW71" s="234">
        <v>6853052.715</v>
      </c>
      <c r="AX71" s="232">
        <v>213.013</v>
      </c>
      <c r="AY71" s="242">
        <v>1024841.327</v>
      </c>
      <c r="AZ71" s="234">
        <v>6853052.715</v>
      </c>
      <c r="BA71" s="68">
        <v>213.018</v>
      </c>
      <c r="BB71" s="242">
        <v>1024841.327</v>
      </c>
      <c r="BC71" s="234">
        <v>6853052.716</v>
      </c>
      <c r="BD71" s="68">
        <v>213.016</v>
      </c>
      <c r="BE71" s="146">
        <v>1024841.324</v>
      </c>
      <c r="BF71" s="112">
        <v>6853052.723</v>
      </c>
      <c r="BG71" s="148">
        <v>213.018</v>
      </c>
      <c r="BH71" s="194">
        <v>1024841.329</v>
      </c>
      <c r="BI71" s="112">
        <v>6853052.72</v>
      </c>
      <c r="BJ71" s="147">
        <v>213.027</v>
      </c>
      <c r="BK71" s="146">
        <v>1024841.327</v>
      </c>
      <c r="BL71" s="112">
        <v>6853052.717</v>
      </c>
      <c r="BM71" s="68">
        <v>213.018</v>
      </c>
      <c r="BN71" s="194">
        <v>1024841.326</v>
      </c>
      <c r="BO71" s="112">
        <v>6853052.718</v>
      </c>
      <c r="BP71" s="148">
        <v>213.017</v>
      </c>
      <c r="BQ71" s="146">
        <v>1024841.325</v>
      </c>
      <c r="BR71" s="112">
        <v>6853052.719</v>
      </c>
      <c r="BS71" s="147">
        <v>213.014</v>
      </c>
      <c r="BT71" s="146">
        <v>1024841.325</v>
      </c>
      <c r="BU71" s="112">
        <v>6853052.718</v>
      </c>
      <c r="BV71" s="148">
        <v>213.014</v>
      </c>
      <c r="BW71" s="194">
        <v>1024841.328</v>
      </c>
      <c r="BX71" s="112">
        <v>6853052.719</v>
      </c>
      <c r="BY71" s="147">
        <v>213.018</v>
      </c>
      <c r="BZ71" s="173">
        <v>1024841.327</v>
      </c>
      <c r="CA71" s="87">
        <v>6853052.718</v>
      </c>
      <c r="CB71" s="127">
        <v>213.017</v>
      </c>
      <c r="CC71" s="173">
        <v>1024841.326</v>
      </c>
      <c r="CD71" s="87">
        <v>6853052.72</v>
      </c>
      <c r="CE71" s="174">
        <v>213.017</v>
      </c>
      <c r="CF71" s="128">
        <v>1024841.328</v>
      </c>
      <c r="CG71" s="87">
        <v>6853052.718</v>
      </c>
      <c r="CH71" s="129">
        <v>213.016</v>
      </c>
      <c r="CI71" s="173">
        <v>1024841.331</v>
      </c>
      <c r="CJ71" s="87">
        <v>6853052.717</v>
      </c>
      <c r="CK71" s="88">
        <v>213.018</v>
      </c>
      <c r="CL71" s="173">
        <v>1024841.328</v>
      </c>
      <c r="CM71" s="87">
        <v>6853052.717</v>
      </c>
      <c r="CN71" s="88">
        <v>213.016</v>
      </c>
      <c r="CO71" s="173">
        <v>1024841.329</v>
      </c>
      <c r="CP71" s="87">
        <v>6853052.715</v>
      </c>
      <c r="CQ71" s="88">
        <v>213.016</v>
      </c>
      <c r="CR71" s="125">
        <v>1024841.33</v>
      </c>
      <c r="CS71" s="126">
        <v>6853052.716</v>
      </c>
      <c r="CT71" s="283">
        <v>213.02</v>
      </c>
      <c r="CU71" s="173">
        <v>1024841.325</v>
      </c>
      <c r="CV71" s="87">
        <v>6853052.718</v>
      </c>
      <c r="CW71" s="88">
        <v>213.014</v>
      </c>
      <c r="CX71" s="173">
        <v>1024841.326</v>
      </c>
      <c r="CY71" s="87">
        <v>6853052.716</v>
      </c>
      <c r="CZ71" s="88">
        <v>213.017</v>
      </c>
      <c r="DA71" s="173">
        <v>1024841.329</v>
      </c>
      <c r="DB71" s="87">
        <v>6853052.716</v>
      </c>
      <c r="DC71" s="88">
        <v>213.015</v>
      </c>
      <c r="DD71" s="173">
        <v>1024841.327</v>
      </c>
      <c r="DE71" s="87">
        <v>6853052.718</v>
      </c>
      <c r="DF71" s="88">
        <v>213.017</v>
      </c>
      <c r="DG71" s="173">
        <v>1024841.327</v>
      </c>
      <c r="DH71" s="87">
        <v>6853052.718</v>
      </c>
      <c r="DI71" s="174">
        <v>213.019</v>
      </c>
      <c r="DJ71" s="249">
        <v>1024841.326</v>
      </c>
      <c r="DK71" s="87">
        <v>6853052.718</v>
      </c>
      <c r="DL71" s="88">
        <v>213.02</v>
      </c>
      <c r="DM71" s="173">
        <v>1024841.323</v>
      </c>
      <c r="DN71" s="87">
        <v>6853052.723</v>
      </c>
      <c r="DO71" s="174">
        <v>213.017</v>
      </c>
      <c r="DP71" s="249">
        <v>1024841.326</v>
      </c>
      <c r="DQ71" s="87">
        <v>6853052.722</v>
      </c>
      <c r="DR71" s="88">
        <v>213.018</v>
      </c>
      <c r="DS71" s="173">
        <v>1024841.326</v>
      </c>
      <c r="DT71" s="87">
        <v>6853052.717</v>
      </c>
      <c r="DU71" s="174">
        <v>213.015</v>
      </c>
      <c r="DV71" s="249"/>
      <c r="DW71" s="87"/>
      <c r="DX71" s="88"/>
      <c r="DY71" s="173">
        <v>1024841.33</v>
      </c>
      <c r="DZ71" s="87">
        <v>6853052.718</v>
      </c>
      <c r="EA71" s="174">
        <v>213.015</v>
      </c>
      <c r="EB71" s="173">
        <v>1024841.326</v>
      </c>
      <c r="EC71" s="87">
        <v>6853052.719</v>
      </c>
      <c r="ED71" s="174">
        <v>213.009</v>
      </c>
      <c r="EE71" s="173">
        <v>1024841.328</v>
      </c>
      <c r="EF71" s="87">
        <v>6853052.719</v>
      </c>
      <c r="EG71" s="88">
        <v>213.019</v>
      </c>
      <c r="EH71" s="222">
        <v>1024841.326</v>
      </c>
      <c r="EI71" s="226">
        <v>6853052.717</v>
      </c>
      <c r="EJ71" s="442">
        <v>213.017</v>
      </c>
      <c r="EK71" s="173">
        <v>1024841.326</v>
      </c>
      <c r="EL71" s="87">
        <v>6853052.719</v>
      </c>
      <c r="EM71" s="88">
        <v>213.018</v>
      </c>
      <c r="EN71" s="90">
        <v>1024841.33</v>
      </c>
      <c r="EO71" s="90">
        <v>6853052.72</v>
      </c>
      <c r="EP71" s="90">
        <v>213.016</v>
      </c>
      <c r="EQ71" s="36" t="str">
        <f t="shared" si="0"/>
        <v>1043a</v>
      </c>
      <c r="ER71" s="194"/>
      <c r="ES71" s="147"/>
      <c r="ET71" s="250">
        <f>SQRT((EK71-EN71)*(EK71-EN71)+(EO71-EL71)*(EO71-EL71))</f>
        <v>0.004123105623810633</v>
      </c>
      <c r="EU71" s="251">
        <f>EP71-EM71</f>
        <v>-0.0020000000000095497</v>
      </c>
      <c r="EV71" s="252">
        <f>SQRT((EN71-$F71)*(EN71-$F71)+(EO71-$G71)*(EO71-$G71))</f>
        <v>0.009055383845551636</v>
      </c>
      <c r="EW71" s="253">
        <f>EP71-$H71</f>
        <v>-0.009000000000042974</v>
      </c>
      <c r="EX71" s="254">
        <f>IF($F71=EN71,IF($G71&lt;EO71,0,200),IF($G71=EO71,IF($F71&lt;EN71,100,300),IF((EO71-$G71)&lt;0,(200/PI()*ATAN((EN71-$F71)/(EO71-$G71))+200),IF((EN71-$F71)&gt;0,(200/PI()*ATAN((EN71-$F71)/(EO71-$G71))),(200/PI()*ATAN((EN71-$F71)/(EO71-$G71))+400)))))</f>
        <v>392.9553403354039</v>
      </c>
      <c r="EY71" s="305"/>
      <c r="EZ71" s="306"/>
      <c r="FA71" s="307"/>
      <c r="FB71" s="252">
        <f>SQRT((EN71-DS71)*(EN71-DS71)+(EO71-DT71)*(EO71-DT71))</f>
        <v>0.004999999701976786</v>
      </c>
      <c r="FC71" s="253">
        <f>EP71-DU71</f>
        <v>0.0010000000000047748</v>
      </c>
      <c r="FD71" s="251">
        <f>IF(DS71=EN71,IF(DT71&lt;EO71,0,200),IF(DT71=EO71,IF(DS71&lt;EN71,100,300),IF((EO71-DT71)&lt;0,(200/PI()*ATAN((EN71-DS71)/(EO71-DT71))+200),IF((EN71-DS71)&gt;0,(200/PI()*ATAN((EN71-DS71)/(EO71-DT71))),(200/PI()*ATAN((EN71-DS71)/(EO71-DT71))+400)))))</f>
        <v>59.03345121046211</v>
      </c>
      <c r="FE71" s="36" t="str">
        <f t="shared" si="1"/>
        <v>1043a</v>
      </c>
      <c r="FG71" s="28"/>
      <c r="FH71" s="28"/>
      <c r="FI71"/>
      <c r="FJ71"/>
      <c r="FK71"/>
      <c r="FL71" s="23"/>
      <c r="FM71" s="23"/>
      <c r="FN71" s="23"/>
    </row>
    <row r="72" spans="1:170" ht="12">
      <c r="A72" s="50">
        <v>1044</v>
      </c>
      <c r="B72" s="241"/>
      <c r="C72" s="146"/>
      <c r="D72" s="112"/>
      <c r="E72" s="148"/>
      <c r="F72" s="221">
        <v>1024845.348</v>
      </c>
      <c r="G72" s="112">
        <v>6853016.958</v>
      </c>
      <c r="H72" s="255">
        <v>212.611</v>
      </c>
      <c r="I72" s="194">
        <v>1024845.349</v>
      </c>
      <c r="J72" s="112">
        <v>6853016.962</v>
      </c>
      <c r="K72" s="147">
        <v>212.612</v>
      </c>
      <c r="L72" s="242">
        <v>1024845.344</v>
      </c>
      <c r="M72" s="234">
        <v>6853016.96</v>
      </c>
      <c r="N72" s="232">
        <v>212.612</v>
      </c>
      <c r="O72" s="146">
        <v>1024845.3484</v>
      </c>
      <c r="P72" s="112">
        <v>6853016.9611</v>
      </c>
      <c r="Q72" s="148">
        <v>212.6099</v>
      </c>
      <c r="R72" s="146">
        <v>1024845.3492</v>
      </c>
      <c r="S72" s="112">
        <v>6853016.9598</v>
      </c>
      <c r="T72" s="148">
        <v>212.613</v>
      </c>
      <c r="U72" s="146">
        <v>1024845.348</v>
      </c>
      <c r="V72" s="112">
        <v>6853016.96</v>
      </c>
      <c r="W72" s="148">
        <v>212.612</v>
      </c>
      <c r="X72" s="242">
        <v>1024845.3465</v>
      </c>
      <c r="Y72" s="234">
        <v>6853016.9597</v>
      </c>
      <c r="Z72" s="147">
        <v>212.6104</v>
      </c>
      <c r="AA72" s="242">
        <v>1024845.345</v>
      </c>
      <c r="AB72" s="234">
        <v>6853016.96</v>
      </c>
      <c r="AC72" s="232">
        <v>212.618</v>
      </c>
      <c r="AD72" s="146">
        <v>1024845.341</v>
      </c>
      <c r="AE72" s="112">
        <v>6853016.956</v>
      </c>
      <c r="AF72" s="147">
        <v>212.612</v>
      </c>
      <c r="AG72" s="146">
        <v>1024845.35</v>
      </c>
      <c r="AH72" s="112">
        <v>6853016.957</v>
      </c>
      <c r="AI72" s="148">
        <v>212.612</v>
      </c>
      <c r="AJ72" s="194"/>
      <c r="AK72" s="112"/>
      <c r="AL72" s="147"/>
      <c r="AM72" s="176"/>
      <c r="AN72" s="256"/>
      <c r="AO72" s="263"/>
      <c r="AP72" s="264"/>
      <c r="AQ72" s="256"/>
      <c r="AR72" s="265"/>
      <c r="AS72" s="176"/>
      <c r="AT72" s="256"/>
      <c r="AU72" s="263"/>
      <c r="AV72" s="264"/>
      <c r="AW72" s="256"/>
      <c r="AX72" s="265"/>
      <c r="AY72" s="176"/>
      <c r="AZ72" s="256"/>
      <c r="BA72" s="263"/>
      <c r="BB72" s="176"/>
      <c r="BC72" s="256"/>
      <c r="BD72" s="263"/>
      <c r="BE72" s="176"/>
      <c r="BF72" s="256"/>
      <c r="BG72" s="263"/>
      <c r="BH72" s="264"/>
      <c r="BI72" s="256"/>
      <c r="BJ72" s="265"/>
      <c r="BK72" s="176"/>
      <c r="BL72" s="256"/>
      <c r="BM72" s="263"/>
      <c r="BN72" s="264"/>
      <c r="BO72" s="256"/>
      <c r="BP72" s="263"/>
      <c r="BQ72" s="176"/>
      <c r="BR72" s="256"/>
      <c r="BS72" s="265"/>
      <c r="BT72" s="176"/>
      <c r="BU72" s="256"/>
      <c r="BV72" s="263"/>
      <c r="BW72" s="264"/>
      <c r="BX72" s="256"/>
      <c r="BY72" s="265"/>
      <c r="BZ72" s="176"/>
      <c r="CA72" s="256"/>
      <c r="CB72" s="263"/>
      <c r="CC72" s="176"/>
      <c r="CD72" s="256"/>
      <c r="CE72" s="263"/>
      <c r="CF72" s="266"/>
      <c r="CG72" s="256"/>
      <c r="CH72" s="267"/>
      <c r="CI72" s="176"/>
      <c r="CJ72" s="256"/>
      <c r="CK72" s="265"/>
      <c r="CL72" s="176"/>
      <c r="CM72" s="256"/>
      <c r="CN72" s="265"/>
      <c r="CO72" s="176"/>
      <c r="CP72" s="256"/>
      <c r="CQ72" s="265"/>
      <c r="CR72" s="176"/>
      <c r="CS72" s="256"/>
      <c r="CT72" s="265"/>
      <c r="CU72" s="176"/>
      <c r="CV72" s="256"/>
      <c r="CW72" s="265"/>
      <c r="CX72" s="176"/>
      <c r="CY72" s="256"/>
      <c r="CZ72" s="265"/>
      <c r="DA72" s="176"/>
      <c r="DB72" s="256"/>
      <c r="DC72" s="265"/>
      <c r="DD72" s="176"/>
      <c r="DE72" s="256"/>
      <c r="DF72" s="265"/>
      <c r="DG72" s="176"/>
      <c r="DH72" s="256"/>
      <c r="DI72" s="263"/>
      <c r="DJ72" s="264"/>
      <c r="DK72" s="256"/>
      <c r="DL72" s="265"/>
      <c r="DM72" s="176"/>
      <c r="DN72" s="256"/>
      <c r="DO72" s="263"/>
      <c r="DP72" s="264"/>
      <c r="DQ72" s="256"/>
      <c r="DR72" s="265"/>
      <c r="DS72" s="176"/>
      <c r="DT72" s="256"/>
      <c r="DU72" s="263"/>
      <c r="DV72" s="249"/>
      <c r="DW72" s="87"/>
      <c r="DX72" s="88"/>
      <c r="DY72" s="173"/>
      <c r="DZ72" s="87"/>
      <c r="EA72" s="174"/>
      <c r="EB72" s="173"/>
      <c r="EC72" s="87"/>
      <c r="ED72" s="174"/>
      <c r="EE72" s="173"/>
      <c r="EF72" s="87"/>
      <c r="EG72" s="88"/>
      <c r="EH72" s="173"/>
      <c r="EI72" s="87"/>
      <c r="EJ72" s="174"/>
      <c r="EK72" s="173"/>
      <c r="EL72" s="87"/>
      <c r="EM72" s="88"/>
      <c r="EN72" s="87"/>
      <c r="EO72" s="87"/>
      <c r="EP72" s="87"/>
      <c r="EQ72" s="47">
        <f t="shared" si="0"/>
        <v>1044</v>
      </c>
      <c r="ER72" s="194"/>
      <c r="ES72" s="147"/>
      <c r="ET72" s="250"/>
      <c r="EU72" s="251"/>
      <c r="EV72" s="252"/>
      <c r="EW72" s="253"/>
      <c r="EX72" s="254"/>
      <c r="EY72" s="305"/>
      <c r="EZ72" s="306"/>
      <c r="FA72" s="307"/>
      <c r="FB72" s="252"/>
      <c r="FC72" s="253"/>
      <c r="FD72" s="251"/>
      <c r="FE72" s="47">
        <f t="shared" si="1"/>
        <v>1044</v>
      </c>
      <c r="FG72" s="28"/>
      <c r="FH72" s="28"/>
      <c r="FI72" s="28"/>
      <c r="FJ72" s="28"/>
      <c r="FL72" s="23"/>
      <c r="FM72" s="23"/>
      <c r="FN72" s="23"/>
    </row>
    <row r="73" spans="1:170" ht="12">
      <c r="A73" s="49" t="s">
        <v>98</v>
      </c>
      <c r="B73" s="241"/>
      <c r="C73" s="146"/>
      <c r="D73" s="112"/>
      <c r="E73" s="148"/>
      <c r="F73" s="302">
        <f>F72+AJ73-AG72</f>
        <v>1024845.1280000001</v>
      </c>
      <c r="G73" s="257">
        <f>G72+AK73-AH72</f>
        <v>6853017.025999999</v>
      </c>
      <c r="H73" s="308">
        <f>H72+AL73-AI72</f>
        <v>212.61300000000003</v>
      </c>
      <c r="I73" s="194"/>
      <c r="J73" s="112"/>
      <c r="K73" s="147"/>
      <c r="L73" s="242"/>
      <c r="M73" s="234"/>
      <c r="N73" s="232"/>
      <c r="O73" s="146"/>
      <c r="P73" s="112"/>
      <c r="Q73" s="148"/>
      <c r="R73" s="146"/>
      <c r="S73" s="112"/>
      <c r="T73" s="148"/>
      <c r="U73" s="221"/>
      <c r="V73" s="219"/>
      <c r="W73" s="255"/>
      <c r="X73" s="143"/>
      <c r="Y73" s="144"/>
      <c r="Z73" s="219"/>
      <c r="AA73" s="242"/>
      <c r="AB73" s="234"/>
      <c r="AC73" s="232"/>
      <c r="AD73" s="146"/>
      <c r="AE73" s="112"/>
      <c r="AF73" s="147"/>
      <c r="AG73" s="146"/>
      <c r="AH73" s="112"/>
      <c r="AI73" s="148"/>
      <c r="AJ73" s="194">
        <v>1024845.13</v>
      </c>
      <c r="AK73" s="112">
        <v>6853017.025</v>
      </c>
      <c r="AL73" s="147">
        <v>212.614</v>
      </c>
      <c r="AM73" s="242">
        <v>1024845.121</v>
      </c>
      <c r="AN73" s="234">
        <v>6853017.028</v>
      </c>
      <c r="AO73" s="68">
        <v>212.612</v>
      </c>
      <c r="AP73" s="194">
        <v>1024845.13</v>
      </c>
      <c r="AQ73" s="112">
        <v>6853017.031</v>
      </c>
      <c r="AR73" s="147">
        <v>212.606</v>
      </c>
      <c r="AS73" s="146">
        <v>1024845.127</v>
      </c>
      <c r="AT73" s="112">
        <v>6853017.029</v>
      </c>
      <c r="AU73" s="148">
        <v>212.607</v>
      </c>
      <c r="AV73" s="233">
        <v>1024845.128</v>
      </c>
      <c r="AW73" s="234">
        <v>6853017.026</v>
      </c>
      <c r="AX73" s="232">
        <v>212.604</v>
      </c>
      <c r="AY73" s="242">
        <v>1024845.127</v>
      </c>
      <c r="AZ73" s="234">
        <v>6853017.029</v>
      </c>
      <c r="BA73" s="68">
        <v>212.61</v>
      </c>
      <c r="BB73" s="242">
        <v>1024845.127</v>
      </c>
      <c r="BC73" s="234">
        <v>6853017.028</v>
      </c>
      <c r="BD73" s="68">
        <v>212.609</v>
      </c>
      <c r="BE73" s="146">
        <v>1024845.122</v>
      </c>
      <c r="BF73" s="112">
        <v>6853017.03</v>
      </c>
      <c r="BG73" s="148">
        <v>212.61</v>
      </c>
      <c r="BH73" s="194">
        <v>1024845.125</v>
      </c>
      <c r="BI73" s="112">
        <v>6853017.029</v>
      </c>
      <c r="BJ73" s="147">
        <v>212.605</v>
      </c>
      <c r="BK73" s="146">
        <v>1024845.125</v>
      </c>
      <c r="BL73" s="112">
        <v>6853017.027</v>
      </c>
      <c r="BM73" s="68">
        <v>212.609</v>
      </c>
      <c r="BN73" s="194">
        <v>1024845.123</v>
      </c>
      <c r="BO73" s="112">
        <v>6853017.027</v>
      </c>
      <c r="BP73" s="148">
        <v>212.608</v>
      </c>
      <c r="BQ73" s="146">
        <v>1024845.123</v>
      </c>
      <c r="BR73" s="112">
        <v>6853017.028</v>
      </c>
      <c r="BS73" s="147">
        <v>212.607</v>
      </c>
      <c r="BT73" s="146">
        <v>1024845.126</v>
      </c>
      <c r="BU73" s="112">
        <v>6853017.029</v>
      </c>
      <c r="BV73" s="148">
        <v>212.607</v>
      </c>
      <c r="BW73" s="194">
        <v>1024845.127</v>
      </c>
      <c r="BX73" s="112">
        <v>6853017.029</v>
      </c>
      <c r="BY73" s="147">
        <v>212.61</v>
      </c>
      <c r="BZ73" s="173">
        <v>1024845.126</v>
      </c>
      <c r="CA73" s="87">
        <v>6853017.028</v>
      </c>
      <c r="CB73" s="127">
        <v>212.609</v>
      </c>
      <c r="CC73" s="173">
        <v>1024845.126</v>
      </c>
      <c r="CD73" s="87">
        <v>6853017.029</v>
      </c>
      <c r="CE73" s="174">
        <v>212.61</v>
      </c>
      <c r="CF73" s="128">
        <v>1024845.127</v>
      </c>
      <c r="CG73" s="87">
        <v>6853017.029</v>
      </c>
      <c r="CH73" s="129">
        <v>212.607</v>
      </c>
      <c r="CI73" s="173">
        <v>1024845.131</v>
      </c>
      <c r="CJ73" s="87">
        <v>6853017.031</v>
      </c>
      <c r="CK73" s="88">
        <v>212.61</v>
      </c>
      <c r="CL73" s="173">
        <v>1024845.128</v>
      </c>
      <c r="CM73" s="87">
        <v>6853017.029</v>
      </c>
      <c r="CN73" s="88">
        <v>212.609</v>
      </c>
      <c r="CO73" s="173">
        <v>1024845.127</v>
      </c>
      <c r="CP73" s="87">
        <v>6853017.03</v>
      </c>
      <c r="CQ73" s="88">
        <v>212.61</v>
      </c>
      <c r="CR73" s="125">
        <v>1024845.13</v>
      </c>
      <c r="CS73" s="126">
        <v>6853017.027</v>
      </c>
      <c r="CT73" s="283">
        <v>212.611</v>
      </c>
      <c r="CU73" s="173">
        <v>1024845.125</v>
      </c>
      <c r="CV73" s="87">
        <v>6853017.03</v>
      </c>
      <c r="CW73" s="88">
        <v>212.607</v>
      </c>
      <c r="CX73" s="173">
        <v>1024845.124</v>
      </c>
      <c r="CY73" s="87">
        <v>6853017.029</v>
      </c>
      <c r="CZ73" s="88">
        <v>212.61</v>
      </c>
      <c r="DA73" s="173">
        <v>1024845.126</v>
      </c>
      <c r="DB73" s="87">
        <v>6853017.029</v>
      </c>
      <c r="DC73" s="88">
        <v>212.608</v>
      </c>
      <c r="DD73" s="173">
        <v>1024845.125</v>
      </c>
      <c r="DE73" s="87">
        <v>6853017.026</v>
      </c>
      <c r="DF73" s="88">
        <v>212.61</v>
      </c>
      <c r="DG73" s="173">
        <v>1024845.125</v>
      </c>
      <c r="DH73" s="87">
        <v>6853017.023</v>
      </c>
      <c r="DI73" s="174">
        <v>212.612</v>
      </c>
      <c r="DJ73" s="249">
        <v>1024845.125</v>
      </c>
      <c r="DK73" s="87">
        <v>6853017.027</v>
      </c>
      <c r="DL73" s="88">
        <v>212.613</v>
      </c>
      <c r="DM73" s="173">
        <v>1024845.121</v>
      </c>
      <c r="DN73" s="87">
        <v>6853017.031</v>
      </c>
      <c r="DO73" s="174">
        <v>212.608</v>
      </c>
      <c r="DP73" s="249">
        <v>1024845.124</v>
      </c>
      <c r="DQ73" s="87">
        <v>6853017.029</v>
      </c>
      <c r="DR73" s="88">
        <v>212.61</v>
      </c>
      <c r="DS73" s="173">
        <v>1024845.126</v>
      </c>
      <c r="DT73" s="87">
        <v>6853017.028</v>
      </c>
      <c r="DU73" s="174">
        <v>212.609</v>
      </c>
      <c r="DV73" s="249"/>
      <c r="DW73" s="87"/>
      <c r="DX73" s="88"/>
      <c r="DY73" s="173">
        <v>1024845.128</v>
      </c>
      <c r="DZ73" s="87">
        <v>6853017.029</v>
      </c>
      <c r="EA73" s="174">
        <v>212.608</v>
      </c>
      <c r="EB73" s="173">
        <v>1024845.121</v>
      </c>
      <c r="EC73" s="87">
        <v>6853017.029</v>
      </c>
      <c r="ED73" s="174">
        <v>212.603</v>
      </c>
      <c r="EE73" s="173">
        <v>1024845.125</v>
      </c>
      <c r="EF73" s="87">
        <v>6853017.024</v>
      </c>
      <c r="EG73" s="88">
        <v>212.61</v>
      </c>
      <c r="EH73" s="222">
        <v>1024845.125</v>
      </c>
      <c r="EI73" s="226">
        <v>6853017.028</v>
      </c>
      <c r="EJ73" s="442">
        <v>212.61</v>
      </c>
      <c r="EK73" s="173">
        <v>1024845.127</v>
      </c>
      <c r="EL73" s="87">
        <v>6853017.031</v>
      </c>
      <c r="EM73" s="88">
        <v>212.608</v>
      </c>
      <c r="EN73" s="90">
        <v>1024845.132</v>
      </c>
      <c r="EO73" s="90">
        <v>6853017.037</v>
      </c>
      <c r="EP73" s="90">
        <v>212.61</v>
      </c>
      <c r="EQ73" s="36" t="str">
        <f t="shared" si="0"/>
        <v>1044a</v>
      </c>
      <c r="ER73" s="194"/>
      <c r="ES73" s="147"/>
      <c r="ET73" s="250">
        <f>SQRT((EK73-EN73)*(EK73-EN73)+(EO73-EL73)*(EO73-EL73))</f>
        <v>0.0078102490034918075</v>
      </c>
      <c r="EU73" s="251">
        <f>EP73-EM73</f>
        <v>0.0020000000000095497</v>
      </c>
      <c r="EV73" s="252">
        <f>SQRT((EN73-$F73)*(EN73-$F73)+(EO73-$G73)*(EO73-$G73))</f>
        <v>0.011704700675529723</v>
      </c>
      <c r="EW73" s="253">
        <f>EP73-$H73</f>
        <v>-0.0030000000000143245</v>
      </c>
      <c r="EX73" s="254">
        <f>IF($F73=EN73,IF($G73&lt;EO73,0,200),IF($G73=EO73,IF($F73&lt;EN73,100,300),IF((EO73-$G73)&lt;0,(200/PI()*ATAN((EN73-$F73)/(EO73-$G73))+200),IF((EN73-$F73)&gt;0,(200/PI()*ATAN((EN73-$F73)/(EO73-$G73))),(200/PI()*ATAN((EN73-$F73)/(EO73-$G73))+400)))))</f>
        <v>22.203449256654658</v>
      </c>
      <c r="EY73" s="305"/>
      <c r="EZ73" s="306"/>
      <c r="FA73" s="307"/>
      <c r="FB73" s="252">
        <f>SQRT((EN73-DS73)*(EN73-DS73)+(EO73-DT73)*(EO73-DT73))</f>
        <v>0.010816653468384832</v>
      </c>
      <c r="FC73" s="253">
        <f>EP73-DU73</f>
        <v>0.0010000000000047748</v>
      </c>
      <c r="FD73" s="251">
        <f>IF(DS73=EN73,IF(DT73&lt;EO73,0,200),IF(DT73=EO73,IF(DS73&lt;EN73,100,300),IF((EO73-DT73)&lt;0,(200/PI()*ATAN((EN73-DS73)/(EO73-DT73))+200),IF((EN73-DS73)&gt;0,(200/PI()*ATAN((EN73-DS73)/(EO73-DT73))),(200/PI()*ATAN((EN73-DS73)/(EO73-DT73))+400)))))</f>
        <v>37.433409312357426</v>
      </c>
      <c r="FE73" s="36" t="str">
        <f t="shared" si="1"/>
        <v>1044a</v>
      </c>
      <c r="FI73"/>
      <c r="FJ73"/>
      <c r="FK73"/>
      <c r="FL73" s="23"/>
      <c r="FM73" s="23"/>
      <c r="FN73" s="23"/>
    </row>
    <row r="74" spans="1:170" ht="12">
      <c r="A74" s="50">
        <v>1045</v>
      </c>
      <c r="B74" s="241"/>
      <c r="C74" s="146"/>
      <c r="D74" s="112"/>
      <c r="E74" s="148"/>
      <c r="F74" s="221">
        <v>1024833.725</v>
      </c>
      <c r="G74" s="112">
        <v>6852963.616</v>
      </c>
      <c r="H74" s="255">
        <v>210.166</v>
      </c>
      <c r="I74" s="194">
        <v>1024833.724</v>
      </c>
      <c r="J74" s="112">
        <v>6852963.62</v>
      </c>
      <c r="K74" s="147">
        <v>210.166</v>
      </c>
      <c r="L74" s="242">
        <v>1024833.72</v>
      </c>
      <c r="M74" s="234">
        <v>6852963.616</v>
      </c>
      <c r="N74" s="232">
        <v>210.167</v>
      </c>
      <c r="O74" s="146">
        <v>1024833.7222</v>
      </c>
      <c r="P74" s="112">
        <v>6852963.6168</v>
      </c>
      <c r="Q74" s="148">
        <v>210.1645</v>
      </c>
      <c r="R74" s="146">
        <v>1024833.7219</v>
      </c>
      <c r="S74" s="112">
        <v>6852963.616</v>
      </c>
      <c r="T74" s="148">
        <v>210.1679</v>
      </c>
      <c r="U74" s="510" t="s">
        <v>17</v>
      </c>
      <c r="V74" s="511">
        <v>6852963.616</v>
      </c>
      <c r="W74" s="512">
        <v>210.1679</v>
      </c>
      <c r="X74" s="510" t="s">
        <v>17</v>
      </c>
      <c r="Y74" s="511">
        <v>-6852543.2802</v>
      </c>
      <c r="Z74" s="511">
        <v>-13705296.7283</v>
      </c>
      <c r="AA74" s="242"/>
      <c r="AB74" s="234"/>
      <c r="AC74" s="232"/>
      <c r="AD74" s="146"/>
      <c r="AE74" s="112"/>
      <c r="AF74" s="147"/>
      <c r="AG74" s="146"/>
      <c r="AH74" s="112"/>
      <c r="AI74" s="148"/>
      <c r="AJ74" s="194"/>
      <c r="AK74" s="112"/>
      <c r="AL74" s="147"/>
      <c r="AM74" s="176"/>
      <c r="AN74" s="256"/>
      <c r="AO74" s="263"/>
      <c r="AP74" s="264"/>
      <c r="AQ74" s="256"/>
      <c r="AR74" s="265"/>
      <c r="AS74" s="176"/>
      <c r="AT74" s="256"/>
      <c r="AU74" s="263"/>
      <c r="AV74" s="264"/>
      <c r="AW74" s="256"/>
      <c r="AX74" s="265"/>
      <c r="AY74" s="176"/>
      <c r="AZ74" s="256"/>
      <c r="BA74" s="263"/>
      <c r="BB74" s="176"/>
      <c r="BC74" s="256"/>
      <c r="BD74" s="263"/>
      <c r="BE74" s="176"/>
      <c r="BF74" s="256"/>
      <c r="BG74" s="263"/>
      <c r="BH74" s="264"/>
      <c r="BI74" s="256"/>
      <c r="BJ74" s="265"/>
      <c r="BK74" s="176"/>
      <c r="BL74" s="256"/>
      <c r="BM74" s="263"/>
      <c r="BN74" s="264"/>
      <c r="BO74" s="256"/>
      <c r="BP74" s="263"/>
      <c r="BQ74" s="176"/>
      <c r="BR74" s="256"/>
      <c r="BS74" s="265"/>
      <c r="BT74" s="176"/>
      <c r="BU74" s="256"/>
      <c r="BV74" s="263"/>
      <c r="BW74" s="264"/>
      <c r="BX74" s="256"/>
      <c r="BY74" s="265"/>
      <c r="BZ74" s="176"/>
      <c r="CA74" s="256"/>
      <c r="CB74" s="263"/>
      <c r="CC74" s="176"/>
      <c r="CD74" s="256"/>
      <c r="CE74" s="263"/>
      <c r="CF74" s="266"/>
      <c r="CG74" s="256"/>
      <c r="CH74" s="267"/>
      <c r="CI74" s="176"/>
      <c r="CJ74" s="256"/>
      <c r="CK74" s="265"/>
      <c r="CL74" s="176"/>
      <c r="CM74" s="256"/>
      <c r="CN74" s="265"/>
      <c r="CO74" s="176"/>
      <c r="CP74" s="256"/>
      <c r="CQ74" s="265"/>
      <c r="CR74" s="176"/>
      <c r="CS74" s="256"/>
      <c r="CT74" s="265"/>
      <c r="CU74" s="176"/>
      <c r="CV74" s="256"/>
      <c r="CW74" s="265"/>
      <c r="CX74" s="176"/>
      <c r="CY74" s="256"/>
      <c r="CZ74" s="265"/>
      <c r="DA74" s="176"/>
      <c r="DB74" s="256"/>
      <c r="DC74" s="265"/>
      <c r="DD74" s="176"/>
      <c r="DE74" s="256"/>
      <c r="DF74" s="265"/>
      <c r="DG74" s="176"/>
      <c r="DH74" s="256"/>
      <c r="DI74" s="263"/>
      <c r="DJ74" s="264"/>
      <c r="DK74" s="256"/>
      <c r="DL74" s="265"/>
      <c r="DM74" s="176"/>
      <c r="DN74" s="256"/>
      <c r="DO74" s="263"/>
      <c r="DP74" s="264"/>
      <c r="DQ74" s="256"/>
      <c r="DR74" s="265"/>
      <c r="DS74" s="176"/>
      <c r="DT74" s="256"/>
      <c r="DU74" s="263"/>
      <c r="DV74" s="249"/>
      <c r="DW74" s="87"/>
      <c r="DX74" s="88"/>
      <c r="DY74" s="173"/>
      <c r="DZ74" s="87"/>
      <c r="EA74" s="174"/>
      <c r="EB74" s="173"/>
      <c r="EC74" s="87"/>
      <c r="ED74" s="174"/>
      <c r="EE74" s="173"/>
      <c r="EF74" s="87"/>
      <c r="EG74" s="88"/>
      <c r="EH74" s="173"/>
      <c r="EI74" s="87"/>
      <c r="EJ74" s="174"/>
      <c r="EK74" s="173"/>
      <c r="EL74" s="87"/>
      <c r="EM74" s="88"/>
      <c r="EN74" s="87"/>
      <c r="EO74" s="87"/>
      <c r="EP74" s="87"/>
      <c r="EQ74" s="47">
        <f t="shared" si="0"/>
        <v>1045</v>
      </c>
      <c r="ER74" s="194"/>
      <c r="ES74" s="147"/>
      <c r="ET74" s="250"/>
      <c r="EU74" s="251"/>
      <c r="EV74" s="252"/>
      <c r="EW74" s="253"/>
      <c r="EX74" s="254"/>
      <c r="EY74" s="305"/>
      <c r="EZ74" s="306"/>
      <c r="FA74" s="307"/>
      <c r="FB74" s="252"/>
      <c r="FC74" s="253"/>
      <c r="FD74" s="251"/>
      <c r="FE74" s="47">
        <f t="shared" si="1"/>
        <v>1045</v>
      </c>
      <c r="FL74" s="23"/>
      <c r="FM74" s="23"/>
      <c r="FN74" s="23"/>
    </row>
    <row r="75" spans="1:170" ht="12">
      <c r="A75" s="50" t="s">
        <v>99</v>
      </c>
      <c r="B75" s="54"/>
      <c r="C75" s="309"/>
      <c r="D75" s="310"/>
      <c r="E75" s="311"/>
      <c r="F75" s="281">
        <f>U75-R74+F74</f>
        <v>1024830.0211</v>
      </c>
      <c r="G75" s="312">
        <f>V75-S74+G74</f>
        <v>6852958.338</v>
      </c>
      <c r="H75" s="308">
        <f>W75-T74+H74</f>
        <v>210.1731</v>
      </c>
      <c r="I75" s="194"/>
      <c r="J75" s="112"/>
      <c r="K75" s="147"/>
      <c r="L75" s="242"/>
      <c r="M75" s="234"/>
      <c r="N75" s="232"/>
      <c r="O75" s="144"/>
      <c r="P75" s="144"/>
      <c r="Q75" s="144"/>
      <c r="R75" s="146"/>
      <c r="S75" s="112"/>
      <c r="T75" s="148"/>
      <c r="U75" s="146">
        <v>1024830.018</v>
      </c>
      <c r="V75" s="112">
        <v>6852958.338</v>
      </c>
      <c r="W75" s="148">
        <v>210.175</v>
      </c>
      <c r="X75" s="146">
        <v>1024830.0171</v>
      </c>
      <c r="Y75" s="112">
        <v>6852958.3378</v>
      </c>
      <c r="Z75" s="147">
        <v>210.1766</v>
      </c>
      <c r="AA75" s="242">
        <v>1024830.012</v>
      </c>
      <c r="AB75" s="234">
        <v>6852958.34</v>
      </c>
      <c r="AC75" s="232">
        <v>210.181</v>
      </c>
      <c r="AD75" s="146">
        <v>1024830.007</v>
      </c>
      <c r="AE75" s="112">
        <v>6852958.338</v>
      </c>
      <c r="AF75" s="147">
        <v>210.175</v>
      </c>
      <c r="AG75" s="146">
        <v>1024830.016</v>
      </c>
      <c r="AH75" s="112">
        <v>6852958.34</v>
      </c>
      <c r="AI75" s="148">
        <v>210.175</v>
      </c>
      <c r="AJ75" s="194"/>
      <c r="AK75" s="112"/>
      <c r="AL75" s="147"/>
      <c r="AM75" s="176"/>
      <c r="AN75" s="256"/>
      <c r="AO75" s="263"/>
      <c r="AP75" s="264"/>
      <c r="AQ75" s="256"/>
      <c r="AR75" s="265"/>
      <c r="AS75" s="176"/>
      <c r="AT75" s="256"/>
      <c r="AU75" s="263"/>
      <c r="AV75" s="264"/>
      <c r="AW75" s="256"/>
      <c r="AX75" s="265"/>
      <c r="AY75" s="176"/>
      <c r="AZ75" s="256"/>
      <c r="BA75" s="263"/>
      <c r="BB75" s="176"/>
      <c r="BC75" s="256"/>
      <c r="BD75" s="263"/>
      <c r="BE75" s="176"/>
      <c r="BF75" s="256"/>
      <c r="BG75" s="263"/>
      <c r="BH75" s="264"/>
      <c r="BI75" s="256"/>
      <c r="BJ75" s="265"/>
      <c r="BK75" s="176"/>
      <c r="BL75" s="256"/>
      <c r="BM75" s="263"/>
      <c r="BN75" s="264"/>
      <c r="BO75" s="256"/>
      <c r="BP75" s="263"/>
      <c r="BQ75" s="176"/>
      <c r="BR75" s="256"/>
      <c r="BS75" s="265"/>
      <c r="BT75" s="176"/>
      <c r="BU75" s="256"/>
      <c r="BV75" s="263"/>
      <c r="BW75" s="264"/>
      <c r="BX75" s="256"/>
      <c r="BY75" s="265"/>
      <c r="BZ75" s="176"/>
      <c r="CA75" s="256"/>
      <c r="CB75" s="263"/>
      <c r="CC75" s="176"/>
      <c r="CD75" s="256"/>
      <c r="CE75" s="263"/>
      <c r="CF75" s="266"/>
      <c r="CG75" s="256"/>
      <c r="CH75" s="267"/>
      <c r="CI75" s="176"/>
      <c r="CJ75" s="256"/>
      <c r="CK75" s="265"/>
      <c r="CL75" s="176"/>
      <c r="CM75" s="256"/>
      <c r="CN75" s="265"/>
      <c r="CO75" s="176"/>
      <c r="CP75" s="256"/>
      <c r="CQ75" s="265"/>
      <c r="CR75" s="176"/>
      <c r="CS75" s="256"/>
      <c r="CT75" s="265"/>
      <c r="CU75" s="176"/>
      <c r="CV75" s="256"/>
      <c r="CW75" s="265"/>
      <c r="CX75" s="176"/>
      <c r="CY75" s="256"/>
      <c r="CZ75" s="265"/>
      <c r="DA75" s="176"/>
      <c r="DB75" s="256"/>
      <c r="DC75" s="265"/>
      <c r="DD75" s="176"/>
      <c r="DE75" s="256"/>
      <c r="DF75" s="265"/>
      <c r="DG75" s="176"/>
      <c r="DH75" s="256"/>
      <c r="DI75" s="263"/>
      <c r="DJ75" s="264"/>
      <c r="DK75" s="256"/>
      <c r="DL75" s="265"/>
      <c r="DM75" s="176"/>
      <c r="DN75" s="256"/>
      <c r="DO75" s="263"/>
      <c r="DP75" s="264"/>
      <c r="DQ75" s="256"/>
      <c r="DR75" s="265"/>
      <c r="DS75" s="176"/>
      <c r="DT75" s="256"/>
      <c r="DU75" s="263"/>
      <c r="DV75" s="249"/>
      <c r="DW75" s="87"/>
      <c r="DX75" s="88"/>
      <c r="DY75" s="173"/>
      <c r="DZ75" s="87"/>
      <c r="EA75" s="174"/>
      <c r="EB75" s="173"/>
      <c r="EC75" s="87"/>
      <c r="ED75" s="174"/>
      <c r="EE75" s="173"/>
      <c r="EF75" s="87"/>
      <c r="EG75" s="88"/>
      <c r="EH75" s="173"/>
      <c r="EI75" s="87"/>
      <c r="EJ75" s="174"/>
      <c r="EK75" s="173"/>
      <c r="EL75" s="87"/>
      <c r="EM75" s="88"/>
      <c r="EN75" s="87"/>
      <c r="EO75" s="87"/>
      <c r="EP75" s="87"/>
      <c r="EQ75" s="47" t="str">
        <f t="shared" si="0"/>
        <v>1045a</v>
      </c>
      <c r="ER75" s="194"/>
      <c r="ES75" s="147"/>
      <c r="ET75" s="250"/>
      <c r="EU75" s="251"/>
      <c r="EV75" s="252"/>
      <c r="EW75" s="253"/>
      <c r="EX75" s="254"/>
      <c r="EY75" s="305"/>
      <c r="EZ75" s="306"/>
      <c r="FA75" s="307"/>
      <c r="FB75" s="252"/>
      <c r="FC75" s="253"/>
      <c r="FD75" s="251"/>
      <c r="FE75" s="47" t="str">
        <f t="shared" si="1"/>
        <v>1045a</v>
      </c>
      <c r="FF75" s="6"/>
      <c r="FG75" s="6"/>
      <c r="FI75" s="23"/>
      <c r="FJ75" s="23"/>
      <c r="FK75" s="23"/>
      <c r="FL75" s="23"/>
      <c r="FM75" s="23"/>
      <c r="FN75" s="23"/>
    </row>
    <row r="76" spans="1:170" ht="12">
      <c r="A76" s="51" t="s">
        <v>100</v>
      </c>
      <c r="B76" s="191"/>
      <c r="C76" s="313"/>
      <c r="D76" s="314"/>
      <c r="E76" s="315"/>
      <c r="F76" s="270">
        <f>F75+AJ76-AG75</f>
        <v>1024829.6271</v>
      </c>
      <c r="G76" s="258">
        <f>G75+AK76-AH75</f>
        <v>6852958.616</v>
      </c>
      <c r="H76" s="271">
        <f>H75+AL76-AI75</f>
        <v>210.2351</v>
      </c>
      <c r="I76" s="272"/>
      <c r="J76" s="273"/>
      <c r="K76" s="274"/>
      <c r="L76" s="275"/>
      <c r="M76" s="276"/>
      <c r="N76" s="277"/>
      <c r="O76" s="240"/>
      <c r="P76" s="240"/>
      <c r="Q76" s="240"/>
      <c r="R76" s="278"/>
      <c r="S76" s="273"/>
      <c r="T76" s="279"/>
      <c r="U76" s="278"/>
      <c r="V76" s="273"/>
      <c r="W76" s="279"/>
      <c r="X76" s="278"/>
      <c r="Y76" s="273"/>
      <c r="Z76" s="274"/>
      <c r="AA76" s="275"/>
      <c r="AB76" s="276"/>
      <c r="AC76" s="277"/>
      <c r="AD76" s="278"/>
      <c r="AE76" s="273"/>
      <c r="AF76" s="274"/>
      <c r="AG76" s="278"/>
      <c r="AH76" s="273"/>
      <c r="AI76" s="279"/>
      <c r="AJ76" s="272">
        <v>1024829.622</v>
      </c>
      <c r="AK76" s="273">
        <v>6852958.618</v>
      </c>
      <c r="AL76" s="274">
        <v>210.237</v>
      </c>
      <c r="AM76" s="275">
        <v>1024829.617</v>
      </c>
      <c r="AN76" s="276">
        <v>6852958.621</v>
      </c>
      <c r="AO76" s="316">
        <v>210.234</v>
      </c>
      <c r="AP76" s="272">
        <v>1024829.62</v>
      </c>
      <c r="AQ76" s="273">
        <v>6852958.622</v>
      </c>
      <c r="AR76" s="274">
        <v>210.231</v>
      </c>
      <c r="AS76" s="278">
        <v>1024829.618</v>
      </c>
      <c r="AT76" s="273">
        <v>6852958.623</v>
      </c>
      <c r="AU76" s="279">
        <v>210.229</v>
      </c>
      <c r="AV76" s="317">
        <v>1024829.619</v>
      </c>
      <c r="AW76" s="276">
        <v>6852958.621</v>
      </c>
      <c r="AX76" s="277">
        <v>210.227</v>
      </c>
      <c r="AY76" s="275">
        <v>1024829.618</v>
      </c>
      <c r="AZ76" s="276">
        <v>6852958.623</v>
      </c>
      <c r="BA76" s="316">
        <v>210.234</v>
      </c>
      <c r="BB76" s="275">
        <v>1024829.618</v>
      </c>
      <c r="BC76" s="276">
        <v>6852958.622</v>
      </c>
      <c r="BD76" s="316">
        <v>210.231</v>
      </c>
      <c r="BE76" s="278">
        <v>1024829.611</v>
      </c>
      <c r="BF76" s="273">
        <v>6852958.627</v>
      </c>
      <c r="BG76" s="279">
        <v>210.235</v>
      </c>
      <c r="BH76" s="272">
        <v>1024829.615</v>
      </c>
      <c r="BI76" s="273">
        <v>6852958.625</v>
      </c>
      <c r="BJ76" s="274">
        <v>210.23</v>
      </c>
      <c r="BK76" s="278">
        <v>1024829.615</v>
      </c>
      <c r="BL76" s="273">
        <v>6852958.624</v>
      </c>
      <c r="BM76" s="316">
        <v>210.231</v>
      </c>
      <c r="BN76" s="272">
        <v>1024829.612</v>
      </c>
      <c r="BO76" s="273">
        <v>6852958.624</v>
      </c>
      <c r="BP76" s="279">
        <v>210.234</v>
      </c>
      <c r="BQ76" s="278">
        <v>1024829.614</v>
      </c>
      <c r="BR76" s="273">
        <v>6852958.626</v>
      </c>
      <c r="BS76" s="274">
        <v>210.231</v>
      </c>
      <c r="BT76" s="278">
        <v>1024829.617</v>
      </c>
      <c r="BU76" s="273">
        <v>6852958.623</v>
      </c>
      <c r="BV76" s="279">
        <v>210.23</v>
      </c>
      <c r="BW76" s="272">
        <v>1024829.617</v>
      </c>
      <c r="BX76" s="273">
        <v>6852958.624</v>
      </c>
      <c r="BY76" s="274">
        <v>210.232</v>
      </c>
      <c r="BZ76" s="318">
        <v>1024829.616</v>
      </c>
      <c r="CA76" s="319">
        <v>6852958.625</v>
      </c>
      <c r="CB76" s="320">
        <v>210.235</v>
      </c>
      <c r="CC76" s="318">
        <v>1024829.617</v>
      </c>
      <c r="CD76" s="319">
        <v>6852958.625</v>
      </c>
      <c r="CE76" s="321">
        <v>210.234</v>
      </c>
      <c r="CF76" s="318">
        <v>1024829.614</v>
      </c>
      <c r="CG76" s="319">
        <v>6852958.625</v>
      </c>
      <c r="CH76" s="321">
        <v>210.233</v>
      </c>
      <c r="CI76" s="318">
        <v>1024829.618</v>
      </c>
      <c r="CJ76" s="319">
        <v>6852958.627</v>
      </c>
      <c r="CK76" s="322">
        <v>210.233</v>
      </c>
      <c r="CL76" s="323">
        <v>1024829.618</v>
      </c>
      <c r="CM76" s="324">
        <v>6852958.624</v>
      </c>
      <c r="CN76" s="325">
        <v>210.234</v>
      </c>
      <c r="CO76" s="318">
        <v>1024829.616</v>
      </c>
      <c r="CP76" s="319">
        <v>6852958.623</v>
      </c>
      <c r="CQ76" s="322">
        <v>210.233</v>
      </c>
      <c r="CR76" s="326">
        <v>1024829.618</v>
      </c>
      <c r="CS76" s="327">
        <v>6852958.623</v>
      </c>
      <c r="CT76" s="328">
        <v>210.236</v>
      </c>
      <c r="CU76" s="318">
        <v>1024829.617</v>
      </c>
      <c r="CV76" s="319">
        <v>6852958.626</v>
      </c>
      <c r="CW76" s="322">
        <v>210.234</v>
      </c>
      <c r="CX76" s="318">
        <v>1024829.615</v>
      </c>
      <c r="CY76" s="319">
        <v>6852958.626</v>
      </c>
      <c r="CZ76" s="322">
        <v>210.237</v>
      </c>
      <c r="DA76" s="318">
        <v>1024829.617</v>
      </c>
      <c r="DB76" s="319">
        <v>6852958.626</v>
      </c>
      <c r="DC76" s="322">
        <v>210.232</v>
      </c>
      <c r="DD76" s="318">
        <v>1024829.614</v>
      </c>
      <c r="DE76" s="319">
        <v>6852958.623</v>
      </c>
      <c r="DF76" s="322">
        <v>210.234</v>
      </c>
      <c r="DG76" s="318">
        <v>1024829.612</v>
      </c>
      <c r="DH76" s="319">
        <v>6852958.625</v>
      </c>
      <c r="DI76" s="321">
        <v>210.234</v>
      </c>
      <c r="DJ76" s="329">
        <v>1024829.614</v>
      </c>
      <c r="DK76" s="319">
        <v>6852958.623</v>
      </c>
      <c r="DL76" s="322">
        <v>210.237</v>
      </c>
      <c r="DM76" s="318">
        <v>1024829.607</v>
      </c>
      <c r="DN76" s="319">
        <v>6852958.629</v>
      </c>
      <c r="DO76" s="321">
        <v>210.232</v>
      </c>
      <c r="DP76" s="329">
        <v>1024829.611</v>
      </c>
      <c r="DQ76" s="319">
        <v>6852958.628</v>
      </c>
      <c r="DR76" s="322">
        <v>210.233</v>
      </c>
      <c r="DS76" s="318">
        <v>1024829.617</v>
      </c>
      <c r="DT76" s="319">
        <v>6852958.624</v>
      </c>
      <c r="DU76" s="321">
        <v>210.231</v>
      </c>
      <c r="DV76" s="329"/>
      <c r="DW76" s="319"/>
      <c r="DX76" s="322"/>
      <c r="DY76" s="318">
        <v>1024829.615</v>
      </c>
      <c r="DZ76" s="319">
        <v>6852958.627</v>
      </c>
      <c r="EA76" s="321">
        <v>210.232</v>
      </c>
      <c r="EB76" s="330">
        <v>1024829.608</v>
      </c>
      <c r="EC76" s="239">
        <v>6852958.625</v>
      </c>
      <c r="ED76" s="331">
        <v>210.229</v>
      </c>
      <c r="EE76" s="173">
        <v>1024829.613</v>
      </c>
      <c r="EF76" s="87">
        <v>6852958.622</v>
      </c>
      <c r="EG76" s="88">
        <v>210.235</v>
      </c>
      <c r="EH76" s="222">
        <v>1024829.617</v>
      </c>
      <c r="EI76" s="226">
        <v>6852958.623</v>
      </c>
      <c r="EJ76" s="442">
        <v>210.233</v>
      </c>
      <c r="EK76" s="173">
        <v>1024829.622</v>
      </c>
      <c r="EL76" s="87">
        <v>6852958.628</v>
      </c>
      <c r="EM76" s="88">
        <v>210.233</v>
      </c>
      <c r="EN76" s="90">
        <v>1024829.627</v>
      </c>
      <c r="EO76" s="90">
        <v>6852958.631</v>
      </c>
      <c r="EP76" s="90">
        <v>210.233</v>
      </c>
      <c r="EQ76" s="181" t="str">
        <f t="shared" si="0"/>
        <v>1045b</v>
      </c>
      <c r="ER76" s="272"/>
      <c r="ES76" s="274"/>
      <c r="ET76" s="332">
        <f>SQRT((EK76-EN76)*(EK76-EN76)+(EO76-EL76)*(EO76-EL76))</f>
        <v>0.005830952151835606</v>
      </c>
      <c r="EU76" s="333">
        <f>EP76-EM76</f>
        <v>0</v>
      </c>
      <c r="EV76" s="334">
        <f>SQRT((EN76-$F76)*(EN76-$F76)+(EO76-$G76)*(EO76-$G76))</f>
        <v>0.015000332994780742</v>
      </c>
      <c r="EW76" s="335">
        <f>EP76-$H76</f>
        <v>-0.0020999999999844476</v>
      </c>
      <c r="EX76" s="336">
        <f>IF($F76=EN76,IF($G76&lt;EO76,0,200),IF($G76=EO76,IF($F76&lt;EN76,100,300),IF((EO76-$G76)&lt;0,(200/PI()*ATAN((EN76-$F76)/(EO76-$G76))+200),IF((EN76-$F76)&gt;0,(200/PI()*ATAN((EN76-$F76)/(EO76-$G76))),(200/PI()*ATAN((EN76-$F76)/(EO76-$G76))+400)))))</f>
        <v>399.57559282918305</v>
      </c>
      <c r="EY76" s="337"/>
      <c r="EZ76" s="338"/>
      <c r="FA76" s="339"/>
      <c r="FB76" s="334">
        <f>SQRT((EN76-DS76)*(EN76-DS76)+(EO76-DT76)*(EO76-DT76))</f>
        <v>0.01220655574726959</v>
      </c>
      <c r="FC76" s="335">
        <f>EP76-DU76</f>
        <v>0.0020000000000095497</v>
      </c>
      <c r="FD76" s="333">
        <f>IF(DS76=EN76,IF(DT76&lt;EO76,0,200),IF(DT76=EO76,IF(DS76&lt;EN76,100,300),IF((EO76-DT76)&lt;0,(200/PI()*ATAN((EN76-DS76)/(EO76-DT76))+200),IF((EN76-DS76)&gt;0,(200/PI()*ATAN((EN76-DS76)/(EO76-DT76))),(200/PI()*ATAN((EN76-DS76)/(EO76-DT76))+400)))))</f>
        <v>61.11997666184073</v>
      </c>
      <c r="FE76" s="181" t="str">
        <f t="shared" si="1"/>
        <v>1045b</v>
      </c>
      <c r="FF76" s="6"/>
      <c r="FG76" s="6"/>
      <c r="FI76"/>
      <c r="FJ76"/>
      <c r="FK76"/>
      <c r="FL76" s="23"/>
      <c r="FM76" s="23"/>
      <c r="FN76" s="23"/>
    </row>
    <row r="77" spans="1:170" ht="12" thickBot="1">
      <c r="A77" s="192">
        <v>1046</v>
      </c>
      <c r="B77" s="276"/>
      <c r="C77" s="273"/>
      <c r="D77" s="273"/>
      <c r="E77" s="273"/>
      <c r="F77" s="273">
        <v>1024818.062</v>
      </c>
      <c r="G77" s="273">
        <v>6852936.202</v>
      </c>
      <c r="H77" s="273">
        <v>210.037</v>
      </c>
      <c r="I77" s="273">
        <v>1024818.06</v>
      </c>
      <c r="J77" s="273">
        <v>6852936.205</v>
      </c>
      <c r="K77" s="273">
        <v>210.037</v>
      </c>
      <c r="L77" s="276">
        <v>1024818.057</v>
      </c>
      <c r="M77" s="276">
        <v>6852936.204</v>
      </c>
      <c r="N77" s="276">
        <v>210.038</v>
      </c>
      <c r="O77" s="273">
        <v>1024818.0597</v>
      </c>
      <c r="P77" s="273">
        <v>6852936.2049</v>
      </c>
      <c r="Q77" s="273">
        <v>210.0361</v>
      </c>
      <c r="R77" s="273">
        <v>1024818.0624</v>
      </c>
      <c r="S77" s="273">
        <v>6852936.2022</v>
      </c>
      <c r="T77" s="273">
        <v>210.039</v>
      </c>
      <c r="U77" s="273">
        <v>1024818.061</v>
      </c>
      <c r="V77" s="273">
        <v>6852936.204</v>
      </c>
      <c r="W77" s="273">
        <v>210.038</v>
      </c>
      <c r="X77" s="276">
        <v>1024818.0604</v>
      </c>
      <c r="Y77" s="276">
        <v>6852936.2023</v>
      </c>
      <c r="Z77" s="273">
        <v>210.0396</v>
      </c>
      <c r="AA77" s="276">
        <v>1024818.064</v>
      </c>
      <c r="AB77" s="276">
        <v>6852936.212</v>
      </c>
      <c r="AC77" s="276">
        <v>210.043</v>
      </c>
      <c r="AD77" s="273">
        <v>1024818.052</v>
      </c>
      <c r="AE77" s="273">
        <v>6852936.198</v>
      </c>
      <c r="AF77" s="274">
        <v>210.038</v>
      </c>
      <c r="AG77" s="340">
        <v>1024818.059</v>
      </c>
      <c r="AH77" s="341">
        <v>6852936.202</v>
      </c>
      <c r="AI77" s="342">
        <v>210.038</v>
      </c>
      <c r="AJ77" s="272">
        <v>1024818.068</v>
      </c>
      <c r="AK77" s="273">
        <v>6852936.199</v>
      </c>
      <c r="AL77" s="274">
        <v>210.04</v>
      </c>
      <c r="AM77" s="275">
        <v>1024818.066</v>
      </c>
      <c r="AN77" s="276">
        <v>6852936.201</v>
      </c>
      <c r="AO77" s="316">
        <v>210.036</v>
      </c>
      <c r="AP77" s="272">
        <v>1024818.071</v>
      </c>
      <c r="AQ77" s="273">
        <v>6852936.197</v>
      </c>
      <c r="AR77" s="274">
        <v>210.034</v>
      </c>
      <c r="AS77" s="278">
        <v>1024818.07</v>
      </c>
      <c r="AT77" s="273">
        <v>6852936.201</v>
      </c>
      <c r="AU77" s="279">
        <v>210.032</v>
      </c>
      <c r="AV77" s="317">
        <v>1024818.071</v>
      </c>
      <c r="AW77" s="276">
        <v>6852936.197</v>
      </c>
      <c r="AX77" s="277">
        <v>210.028</v>
      </c>
      <c r="AY77" s="275">
        <v>1024818.068</v>
      </c>
      <c r="AZ77" s="276">
        <v>6852936.2</v>
      </c>
      <c r="BA77" s="316">
        <v>210.036</v>
      </c>
      <c r="BB77" s="275">
        <v>1024818.07</v>
      </c>
      <c r="BC77" s="276">
        <v>6852936.201</v>
      </c>
      <c r="BD77" s="316">
        <v>210.034</v>
      </c>
      <c r="BE77" s="278">
        <v>1024818.064</v>
      </c>
      <c r="BF77" s="273">
        <v>6852936.2</v>
      </c>
      <c r="BG77" s="279">
        <v>210.036</v>
      </c>
      <c r="BH77" s="272">
        <v>1024818.067</v>
      </c>
      <c r="BI77" s="273">
        <v>6852936.2</v>
      </c>
      <c r="BJ77" s="274">
        <v>210.039</v>
      </c>
      <c r="BK77" s="278">
        <v>1024818.067</v>
      </c>
      <c r="BL77" s="273">
        <v>6852936.198</v>
      </c>
      <c r="BM77" s="316">
        <v>210.034</v>
      </c>
      <c r="BN77" s="272">
        <v>1024818.066</v>
      </c>
      <c r="BO77" s="273">
        <v>6852936.199</v>
      </c>
      <c r="BP77" s="273">
        <v>210.036</v>
      </c>
      <c r="BQ77" s="273">
        <v>1024818.066</v>
      </c>
      <c r="BR77" s="273">
        <v>6852936.199</v>
      </c>
      <c r="BS77" s="274">
        <v>210.033</v>
      </c>
      <c r="BT77" s="278">
        <v>1024818.071</v>
      </c>
      <c r="BU77" s="273">
        <v>6852936.197</v>
      </c>
      <c r="BV77" s="279">
        <v>210.03</v>
      </c>
      <c r="BW77" s="272">
        <v>1024818.069</v>
      </c>
      <c r="BX77" s="273">
        <v>6852936.201</v>
      </c>
      <c r="BY77" s="273">
        <v>210.033</v>
      </c>
      <c r="BZ77" s="319">
        <v>1024818.067</v>
      </c>
      <c r="CA77" s="319">
        <v>6852936.2</v>
      </c>
      <c r="CB77" s="327">
        <v>210.034</v>
      </c>
      <c r="CC77" s="319">
        <v>1024818.071</v>
      </c>
      <c r="CD77" s="319">
        <v>6852936.2</v>
      </c>
      <c r="CE77" s="319">
        <v>210.034</v>
      </c>
      <c r="CF77" s="319">
        <v>1024818.066</v>
      </c>
      <c r="CG77" s="319">
        <v>6852936.201</v>
      </c>
      <c r="CH77" s="319">
        <v>210.033</v>
      </c>
      <c r="CI77" s="319">
        <v>1024818.071</v>
      </c>
      <c r="CJ77" s="319">
        <v>6852936.203</v>
      </c>
      <c r="CK77" s="319">
        <v>210.032</v>
      </c>
      <c r="CL77" s="319">
        <v>1024818.071</v>
      </c>
      <c r="CM77" s="319">
        <v>6852936.199</v>
      </c>
      <c r="CN77" s="319">
        <v>210.033</v>
      </c>
      <c r="CO77" s="319">
        <v>1024818.07</v>
      </c>
      <c r="CP77" s="319">
        <v>6852936.198</v>
      </c>
      <c r="CQ77" s="319">
        <v>210.031</v>
      </c>
      <c r="CR77" s="319">
        <v>1024818.072</v>
      </c>
      <c r="CS77" s="319">
        <v>6852936.199</v>
      </c>
      <c r="CT77" s="319">
        <v>210.036</v>
      </c>
      <c r="CU77" s="319">
        <v>1024818.07</v>
      </c>
      <c r="CV77" s="319">
        <v>6852936.2</v>
      </c>
      <c r="CW77" s="319">
        <v>210.032</v>
      </c>
      <c r="CX77" s="319">
        <v>1024818.069</v>
      </c>
      <c r="CY77" s="319">
        <v>6852936.202</v>
      </c>
      <c r="CZ77" s="319">
        <v>210.035</v>
      </c>
      <c r="DA77" s="319">
        <v>1024818.07</v>
      </c>
      <c r="DB77" s="319">
        <v>6852936.2</v>
      </c>
      <c r="DC77" s="319">
        <v>210.032</v>
      </c>
      <c r="DD77" s="319">
        <v>1024818.065</v>
      </c>
      <c r="DE77" s="319">
        <v>6852936.196</v>
      </c>
      <c r="DF77" s="322">
        <v>210.034</v>
      </c>
      <c r="DG77" s="318">
        <v>1024818.063</v>
      </c>
      <c r="DH77" s="319">
        <v>6852936.197</v>
      </c>
      <c r="DI77" s="321">
        <v>210.035</v>
      </c>
      <c r="DJ77" s="329">
        <v>1024818.068</v>
      </c>
      <c r="DK77" s="319">
        <v>6852936.196</v>
      </c>
      <c r="DL77" s="322">
        <v>210.036</v>
      </c>
      <c r="DM77" s="318">
        <v>1024818.062</v>
      </c>
      <c r="DN77" s="319">
        <v>6852936.199</v>
      </c>
      <c r="DO77" s="321">
        <v>210.032</v>
      </c>
      <c r="DP77" s="329">
        <v>1024818.067</v>
      </c>
      <c r="DQ77" s="319">
        <v>6852936.199</v>
      </c>
      <c r="DR77" s="322">
        <v>210.032</v>
      </c>
      <c r="DS77" s="318">
        <v>1024818.07</v>
      </c>
      <c r="DT77" s="319">
        <v>6852936.196</v>
      </c>
      <c r="DU77" s="321">
        <v>210.031</v>
      </c>
      <c r="DV77" s="329"/>
      <c r="DW77" s="319"/>
      <c r="DX77" s="322"/>
      <c r="DY77" s="318">
        <v>1024818.071</v>
      </c>
      <c r="DZ77" s="319">
        <v>6852936.201</v>
      </c>
      <c r="EA77" s="321">
        <v>210.033</v>
      </c>
      <c r="EB77" s="318">
        <v>1024818.064</v>
      </c>
      <c r="EC77" s="319">
        <v>6852936.199</v>
      </c>
      <c r="ED77" s="321">
        <v>210.029</v>
      </c>
      <c r="EE77" s="343">
        <v>1024818.069</v>
      </c>
      <c r="EF77" s="82">
        <v>6852936.195</v>
      </c>
      <c r="EG77" s="83">
        <v>210.035</v>
      </c>
      <c r="EH77" s="223">
        <v>1024818.07</v>
      </c>
      <c r="EI77" s="227">
        <v>6852936.2</v>
      </c>
      <c r="EJ77" s="445">
        <v>210.035</v>
      </c>
      <c r="EK77" s="318">
        <v>1024818.076</v>
      </c>
      <c r="EL77" s="319">
        <v>6852936.204</v>
      </c>
      <c r="EM77" s="322">
        <v>210.034</v>
      </c>
      <c r="EN77" s="93">
        <v>1024818.078</v>
      </c>
      <c r="EO77" s="93">
        <v>6852936.214</v>
      </c>
      <c r="EP77" s="93">
        <v>210.034</v>
      </c>
      <c r="EQ77" s="150">
        <f t="shared" si="0"/>
        <v>1046</v>
      </c>
      <c r="ER77" s="272"/>
      <c r="ES77" s="274"/>
      <c r="ET77" s="332">
        <f>SQRT((EK77-EN77)*(EK77-EN77)+(EO77-EL77)*(EO77-EL77))</f>
        <v>0.010198038803807818</v>
      </c>
      <c r="EU77" s="333">
        <f>EP77-EM77</f>
        <v>0</v>
      </c>
      <c r="EV77" s="334">
        <f>SQRT((EN77-$F77)*(EN77-$F77)+(EO77-$G77)*(EO77-$G77))</f>
        <v>0.02000000001862645</v>
      </c>
      <c r="EW77" s="335">
        <f>EP77-$H77</f>
        <v>-0.0030000000000143245</v>
      </c>
      <c r="EX77" s="336">
        <f>IF($F77=EN77,IF($G77&lt;EO77,0,200),IF($G77=EO77,IF($F77&lt;EN77,100,300),IF((EO77-$G77)&lt;0,(200/PI()*ATAN((EN77-$F77)/(EO77-$G77))+200),IF((EN77-$F77)&gt;0,(200/PI()*ATAN((EN77-$F77)/(EO77-$G77))),(200/PI()*ATAN((EN77-$F77)/(EO77-$G77))+400)))))</f>
        <v>59.03344668961183</v>
      </c>
      <c r="EY77" s="337"/>
      <c r="EZ77" s="338"/>
      <c r="FA77" s="339"/>
      <c r="FB77" s="334">
        <f>SQRT((EN77-DS77)*(EN77-DS77)+(EO77-DT77)*(EO77-DT77))</f>
        <v>0.019697714907997963</v>
      </c>
      <c r="FC77" s="335">
        <f>EP77-DU77</f>
        <v>0.002999999999985903</v>
      </c>
      <c r="FD77" s="335">
        <f>IF(DS77=EN77,IF(DT77&lt;EO77,0,200),IF(DT77=EO77,IF(DS77&lt;EN77,100,300),IF((EO77-DT77)&lt;0,(200/PI()*ATAN((EN77-DS77)/(EO77-DT77))+200),IF((EN77-DS77)&gt;0,(200/PI()*ATAN((EN77-DS77)/(EO77-DT77))),(200/PI()*ATAN((EN77-DS77)/(EO77-DT77))+400)))))</f>
        <v>26.624988857395564</v>
      </c>
      <c r="FE77" s="192">
        <f t="shared" si="1"/>
        <v>1046</v>
      </c>
      <c r="FF77" s="6"/>
      <c r="FG77" s="6"/>
      <c r="FI77"/>
      <c r="FJ77"/>
      <c r="FK77"/>
      <c r="FL77" s="23"/>
      <c r="FM77" s="23"/>
      <c r="FN77" s="23"/>
    </row>
    <row r="78" spans="1:170" ht="12" thickBot="1">
      <c r="A78" s="479" t="s">
        <v>57</v>
      </c>
      <c r="B78" s="478"/>
      <c r="C78" s="344"/>
      <c r="D78" s="345"/>
      <c r="E78" s="346"/>
      <c r="F78" s="344"/>
      <c r="G78" s="345"/>
      <c r="H78" s="346"/>
      <c r="I78" s="347"/>
      <c r="J78" s="345"/>
      <c r="K78" s="348"/>
      <c r="L78" s="349"/>
      <c r="M78" s="350"/>
      <c r="N78" s="351"/>
      <c r="O78" s="352"/>
      <c r="P78" s="352"/>
      <c r="Q78" s="352"/>
      <c r="R78" s="344"/>
      <c r="S78" s="345"/>
      <c r="T78" s="346"/>
      <c r="U78" s="344"/>
      <c r="V78" s="345"/>
      <c r="W78" s="346"/>
      <c r="X78" s="353"/>
      <c r="Y78" s="353"/>
      <c r="Z78" s="352"/>
      <c r="AA78" s="349"/>
      <c r="AB78" s="350"/>
      <c r="AC78" s="351"/>
      <c r="AD78" s="344"/>
      <c r="AE78" s="345"/>
      <c r="AF78" s="348"/>
      <c r="AG78" s="344"/>
      <c r="AH78" s="345"/>
      <c r="AI78" s="346"/>
      <c r="AJ78" s="347"/>
      <c r="AK78" s="345"/>
      <c r="AL78" s="348"/>
      <c r="AM78" s="354"/>
      <c r="AN78" s="355"/>
      <c r="AO78" s="356"/>
      <c r="AP78" s="357"/>
      <c r="AQ78" s="355"/>
      <c r="AR78" s="358"/>
      <c r="AS78" s="354"/>
      <c r="AT78" s="355"/>
      <c r="AU78" s="356"/>
      <c r="AV78" s="357"/>
      <c r="AW78" s="355"/>
      <c r="AX78" s="358"/>
      <c r="AY78" s="354"/>
      <c r="AZ78" s="355"/>
      <c r="BA78" s="356"/>
      <c r="BB78" s="354"/>
      <c r="BC78" s="355"/>
      <c r="BD78" s="356"/>
      <c r="BE78" s="354"/>
      <c r="BF78" s="355"/>
      <c r="BG78" s="356"/>
      <c r="BH78" s="357"/>
      <c r="BI78" s="355"/>
      <c r="BJ78" s="358"/>
      <c r="BK78" s="354"/>
      <c r="BL78" s="355"/>
      <c r="BM78" s="356"/>
      <c r="BN78" s="357"/>
      <c r="BO78" s="355"/>
      <c r="BP78" s="356"/>
      <c r="BQ78" s="354"/>
      <c r="BR78" s="355"/>
      <c r="BS78" s="358"/>
      <c r="BT78" s="354"/>
      <c r="BU78" s="355"/>
      <c r="BV78" s="356"/>
      <c r="BW78" s="357"/>
      <c r="BX78" s="355"/>
      <c r="BY78" s="358"/>
      <c r="BZ78" s="354"/>
      <c r="CA78" s="355"/>
      <c r="CB78" s="356"/>
      <c r="CC78" s="354"/>
      <c r="CD78" s="355"/>
      <c r="CE78" s="356"/>
      <c r="CF78" s="354"/>
      <c r="CG78" s="355"/>
      <c r="CH78" s="356"/>
      <c r="CI78" s="354"/>
      <c r="CJ78" s="355"/>
      <c r="CK78" s="358"/>
      <c r="CL78" s="354"/>
      <c r="CM78" s="355"/>
      <c r="CN78" s="358"/>
      <c r="CO78" s="354"/>
      <c r="CP78" s="355"/>
      <c r="CQ78" s="358"/>
      <c r="CR78" s="354"/>
      <c r="CS78" s="355"/>
      <c r="CT78" s="358"/>
      <c r="CU78" s="354"/>
      <c r="CV78" s="355"/>
      <c r="CW78" s="358"/>
      <c r="CX78" s="354"/>
      <c r="CY78" s="355"/>
      <c r="CZ78" s="358"/>
      <c r="DA78" s="354"/>
      <c r="DB78" s="355"/>
      <c r="DC78" s="358"/>
      <c r="DD78" s="354"/>
      <c r="DE78" s="355"/>
      <c r="DF78" s="358"/>
      <c r="DG78" s="354"/>
      <c r="DH78" s="355"/>
      <c r="DI78" s="356"/>
      <c r="DJ78" s="357"/>
      <c r="DK78" s="355"/>
      <c r="DL78" s="358"/>
      <c r="DM78" s="354"/>
      <c r="DN78" s="355"/>
      <c r="DO78" s="356"/>
      <c r="DP78" s="357"/>
      <c r="DQ78" s="355"/>
      <c r="DR78" s="358"/>
      <c r="DS78" s="354"/>
      <c r="DT78" s="355"/>
      <c r="DU78" s="356"/>
      <c r="DV78" s="357"/>
      <c r="DW78" s="355"/>
      <c r="DX78" s="358"/>
      <c r="DY78" s="354"/>
      <c r="DZ78" s="355"/>
      <c r="EA78" s="356"/>
      <c r="EB78" s="354"/>
      <c r="EC78" s="355"/>
      <c r="ED78" s="356"/>
      <c r="EE78" s="354"/>
      <c r="EF78" s="355"/>
      <c r="EG78" s="358"/>
      <c r="EH78" s="354"/>
      <c r="EI78" s="355"/>
      <c r="EJ78" s="356"/>
      <c r="EK78" s="354"/>
      <c r="EL78" s="355"/>
      <c r="EM78" s="358"/>
      <c r="EN78" s="354"/>
      <c r="EO78" s="355"/>
      <c r="EP78" s="356"/>
      <c r="EQ78" s="218"/>
      <c r="ER78" s="347"/>
      <c r="ES78" s="348"/>
      <c r="ET78" s="344"/>
      <c r="EU78" s="346"/>
      <c r="EV78" s="477" t="s">
        <v>59</v>
      </c>
      <c r="EW78" s="477"/>
      <c r="EX78" s="477"/>
      <c r="EY78" s="183"/>
      <c r="EZ78" s="184"/>
      <c r="FA78" s="182"/>
      <c r="FB78" s="184"/>
      <c r="FC78" s="184"/>
      <c r="FD78" s="182"/>
      <c r="FE78" s="218"/>
      <c r="FF78" s="6"/>
      <c r="FG78" s="6"/>
      <c r="FL78" s="23"/>
      <c r="FM78" s="23"/>
      <c r="FN78" s="23"/>
    </row>
    <row r="79" spans="1:170" ht="12">
      <c r="A79" s="62">
        <v>1051</v>
      </c>
      <c r="B79" s="359"/>
      <c r="C79" s="360"/>
      <c r="D79" s="361"/>
      <c r="E79" s="362"/>
      <c r="F79" s="363"/>
      <c r="G79" s="364"/>
      <c r="H79" s="365"/>
      <c r="I79" s="366"/>
      <c r="J79" s="364"/>
      <c r="K79" s="367"/>
      <c r="L79" s="368"/>
      <c r="M79" s="369"/>
      <c r="N79" s="370"/>
      <c r="O79" s="197"/>
      <c r="P79" s="197"/>
      <c r="Q79" s="197"/>
      <c r="R79" s="363"/>
      <c r="S79" s="364"/>
      <c r="T79" s="365"/>
      <c r="U79" s="363"/>
      <c r="V79" s="364"/>
      <c r="W79" s="365"/>
      <c r="X79" s="235"/>
      <c r="Y79" s="235"/>
      <c r="Z79" s="197"/>
      <c r="AA79" s="368"/>
      <c r="AB79" s="369"/>
      <c r="AC79" s="370"/>
      <c r="AD79" s="363"/>
      <c r="AE79" s="364"/>
      <c r="AF79" s="367"/>
      <c r="AG79" s="371">
        <v>1024873.632</v>
      </c>
      <c r="AH79" s="372">
        <v>6852907.056</v>
      </c>
      <c r="AI79" s="373">
        <v>210.003</v>
      </c>
      <c r="AJ79" s="374">
        <v>1024873.638</v>
      </c>
      <c r="AK79" s="244">
        <v>6852907.055</v>
      </c>
      <c r="AL79" s="375">
        <v>210.01</v>
      </c>
      <c r="AM79" s="360">
        <v>1024873.634</v>
      </c>
      <c r="AN79" s="361">
        <v>6852907.056</v>
      </c>
      <c r="AO79" s="362">
        <v>210.005</v>
      </c>
      <c r="AP79" s="374">
        <v>1024873.64</v>
      </c>
      <c r="AQ79" s="244">
        <v>6852907.055</v>
      </c>
      <c r="AR79" s="375">
        <v>210.005</v>
      </c>
      <c r="AS79" s="243">
        <v>1024873.632</v>
      </c>
      <c r="AT79" s="244">
        <v>6852907.053</v>
      </c>
      <c r="AU79" s="245">
        <v>210.004</v>
      </c>
      <c r="AV79" s="376">
        <v>1024873.632</v>
      </c>
      <c r="AW79" s="361">
        <v>6852907.054</v>
      </c>
      <c r="AX79" s="377">
        <v>210.004</v>
      </c>
      <c r="AY79" s="360">
        <v>1024873.633</v>
      </c>
      <c r="AZ79" s="361">
        <v>6852907.052</v>
      </c>
      <c r="BA79" s="362">
        <v>210.007</v>
      </c>
      <c r="BB79" s="360">
        <v>1024873.629</v>
      </c>
      <c r="BC79" s="361">
        <v>6852907.053</v>
      </c>
      <c r="BD79" s="362">
        <v>210.007</v>
      </c>
      <c r="BE79" s="243">
        <v>1024873.621</v>
      </c>
      <c r="BF79" s="244">
        <v>6852907.054</v>
      </c>
      <c r="BG79" s="245">
        <v>210.009</v>
      </c>
      <c r="BH79" s="374">
        <v>1024873.624</v>
      </c>
      <c r="BI79" s="244">
        <v>6852907.051</v>
      </c>
      <c r="BJ79" s="375">
        <v>210.003</v>
      </c>
      <c r="BK79" s="243">
        <v>1024873.626</v>
      </c>
      <c r="BL79" s="244">
        <v>6852907.051</v>
      </c>
      <c r="BM79" s="362">
        <v>210.007</v>
      </c>
      <c r="BN79" s="374">
        <v>1024873.624</v>
      </c>
      <c r="BO79" s="244">
        <v>6852907.049</v>
      </c>
      <c r="BP79" s="245">
        <v>210.01</v>
      </c>
      <c r="BQ79" s="243">
        <v>1024873.622</v>
      </c>
      <c r="BR79" s="244">
        <v>6852907.055</v>
      </c>
      <c r="BS79" s="375">
        <v>210</v>
      </c>
      <c r="BT79" s="243">
        <v>1024873.624</v>
      </c>
      <c r="BU79" s="244">
        <v>6852907.051</v>
      </c>
      <c r="BV79" s="245">
        <v>210</v>
      </c>
      <c r="BW79" s="378">
        <v>1024873.625</v>
      </c>
      <c r="BX79" s="372">
        <v>6852907.054</v>
      </c>
      <c r="BY79" s="379">
        <v>210.007</v>
      </c>
      <c r="BZ79" s="246">
        <v>1024873.621</v>
      </c>
      <c r="CA79" s="247">
        <v>6852907.05</v>
      </c>
      <c r="CB79" s="248">
        <v>210.009</v>
      </c>
      <c r="CC79" s="246">
        <v>1024873.624</v>
      </c>
      <c r="CD79" s="247">
        <v>6852907.049</v>
      </c>
      <c r="CE79" s="380">
        <v>210.011</v>
      </c>
      <c r="CF79" s="246">
        <v>1024873.62</v>
      </c>
      <c r="CG79" s="247">
        <v>6852907.045</v>
      </c>
      <c r="CH79" s="380">
        <v>210.013</v>
      </c>
      <c r="CI79" s="381">
        <v>1024873.615</v>
      </c>
      <c r="CJ79" s="77">
        <v>6852907.052</v>
      </c>
      <c r="CK79" s="78">
        <v>210.005</v>
      </c>
      <c r="CL79" s="323">
        <v>1024873.616</v>
      </c>
      <c r="CM79" s="324">
        <v>6852907.046</v>
      </c>
      <c r="CN79" s="325">
        <v>210.001</v>
      </c>
      <c r="CO79" s="246">
        <v>1024873.616</v>
      </c>
      <c r="CP79" s="247">
        <v>6852907.051</v>
      </c>
      <c r="CQ79" s="382">
        <v>210.005</v>
      </c>
      <c r="CR79" s="246">
        <v>1024873.62</v>
      </c>
      <c r="CS79" s="247">
        <v>6852907.05</v>
      </c>
      <c r="CT79" s="382">
        <v>210.009</v>
      </c>
      <c r="CU79" s="246">
        <v>1024873.616</v>
      </c>
      <c r="CV79" s="247">
        <v>6852907.052</v>
      </c>
      <c r="CW79" s="382">
        <v>210</v>
      </c>
      <c r="CX79" s="246">
        <v>1024873.616</v>
      </c>
      <c r="CY79" s="247">
        <v>6852907.052</v>
      </c>
      <c r="CZ79" s="382">
        <v>210.004</v>
      </c>
      <c r="DA79" s="246">
        <v>1024873.607</v>
      </c>
      <c r="DB79" s="247">
        <v>6852907.051</v>
      </c>
      <c r="DC79" s="382">
        <v>210</v>
      </c>
      <c r="DD79" s="246">
        <v>1024873.606</v>
      </c>
      <c r="DE79" s="247">
        <v>6852907.049</v>
      </c>
      <c r="DF79" s="382">
        <v>210.004</v>
      </c>
      <c r="DG79" s="381">
        <v>1024873.608</v>
      </c>
      <c r="DH79" s="77">
        <v>6852907.043</v>
      </c>
      <c r="DI79" s="383">
        <v>210.004</v>
      </c>
      <c r="DJ79" s="384">
        <v>1024873.61</v>
      </c>
      <c r="DK79" s="247">
        <v>6852907.047</v>
      </c>
      <c r="DL79" s="382">
        <v>210.006</v>
      </c>
      <c r="DM79" s="381">
        <v>1024873.602</v>
      </c>
      <c r="DN79" s="77">
        <v>6852907.048</v>
      </c>
      <c r="DO79" s="383">
        <v>210.006</v>
      </c>
      <c r="DP79" s="384">
        <v>1024873.606</v>
      </c>
      <c r="DQ79" s="247">
        <v>6852907.047</v>
      </c>
      <c r="DR79" s="382">
        <v>210.003</v>
      </c>
      <c r="DS79" s="246">
        <v>1024873.605</v>
      </c>
      <c r="DT79" s="247">
        <v>6852907.046</v>
      </c>
      <c r="DU79" s="380">
        <v>209.998</v>
      </c>
      <c r="DV79" s="384"/>
      <c r="DW79" s="247"/>
      <c r="DX79" s="382"/>
      <c r="DY79" s="246">
        <v>1024873.601</v>
      </c>
      <c r="DZ79" s="247">
        <v>6852907.049</v>
      </c>
      <c r="EA79" s="380">
        <v>209.997</v>
      </c>
      <c r="EB79" s="246">
        <v>1024873.598</v>
      </c>
      <c r="EC79" s="247">
        <v>6852907.051</v>
      </c>
      <c r="ED79" s="380">
        <v>210.001</v>
      </c>
      <c r="EE79" s="246">
        <v>1024873.607</v>
      </c>
      <c r="EF79" s="247">
        <v>6852907.048</v>
      </c>
      <c r="EG79" s="382">
        <v>210.008</v>
      </c>
      <c r="EH79" s="224">
        <v>1024873.606</v>
      </c>
      <c r="EI79" s="228">
        <v>6852907.053</v>
      </c>
      <c r="EJ79" s="446">
        <v>210.007</v>
      </c>
      <c r="EK79" s="246">
        <v>1024873.613</v>
      </c>
      <c r="EL79" s="247">
        <v>6852907.058</v>
      </c>
      <c r="EM79" s="382">
        <v>210.005</v>
      </c>
      <c r="EN79" s="111">
        <v>1024873.613</v>
      </c>
      <c r="EO79" s="111">
        <v>6852907.063</v>
      </c>
      <c r="EP79" s="111">
        <v>210.009</v>
      </c>
      <c r="EQ79" s="180">
        <f>$A79</f>
        <v>1051</v>
      </c>
      <c r="ER79" s="366"/>
      <c r="ES79" s="367"/>
      <c r="ET79" s="250">
        <f aca="true" t="shared" si="22" ref="ET79:ET85">SQRT((EK79-EN79)*(EK79-EN79)+(EO79-EL79)*(EO79-EL79))</f>
        <v>0.004999999888241291</v>
      </c>
      <c r="EU79" s="251">
        <f aca="true" t="shared" si="23" ref="EU79:EU85">EP79-EM79</f>
        <v>0.003999999999990678</v>
      </c>
      <c r="EV79" s="385">
        <f aca="true" t="shared" si="24" ref="EV79:EV85">SQRT((EN79-$AG79)*(EN79-$AG79)+(EO79-$AH79)*(EO79-$AH79))</f>
        <v>0.020248456778921148</v>
      </c>
      <c r="EW79" s="386">
        <f aca="true" t="shared" si="25" ref="EW79:EW85">EP79-$AI79</f>
        <v>0.006000000000000227</v>
      </c>
      <c r="EX79" s="387">
        <f aca="true" t="shared" si="26" ref="EX79:EX85">IF($AG79=EN79,IF($AH79&lt;EO79,0,200),IF($AH79=EO79,IF($AG79&lt;EN79,100,300),IF((EO79-$AH79)&lt;0,(200/PI()*ATAN((EN79-$AG79)/(EO79-$AH79))+200),IF((EN79-$AG79)&gt;0,(200/PI()*ATAN((EN79-$AG79)/(EO79-$AH79))),(200/PI()*ATAN((EN79-$AG79)/(EO79-$AH79))+400)))))</f>
        <v>322.4720667034495</v>
      </c>
      <c r="EY79" s="158"/>
      <c r="EZ79" s="159"/>
      <c r="FA79" s="160"/>
      <c r="FB79" s="385">
        <f aca="true" t="shared" si="27" ref="FB79:FB89">SQRT((EN79-DS79)*(EN79-DS79)+(EO79-DT79)*(EO79-DT79))</f>
        <v>0.018788294234400805</v>
      </c>
      <c r="FC79" s="386">
        <f aca="true" t="shared" si="28" ref="FC79:FC89">EP79-DU79</f>
        <v>0.01099999999999568</v>
      </c>
      <c r="FD79" s="388">
        <f aca="true" t="shared" si="29" ref="FD79:FD89">IF(DS79=EN79,IF(DT79&lt;EO79,0,200),IF(DT79=EO79,IF(DS79&lt;EN79,100,300),IF((EO79-DT79)&lt;0,(200/PI()*ATAN((EN79-DS79)/(EO79-DT79))+200),IF((EN79-DS79)&gt;0,(200/PI()*ATAN((EN79-DS79)/(EO79-DT79))),(200/PI()*ATAN((EN79-DS79)/(EO79-DT79))+400)))))</f>
        <v>28.001248599947225</v>
      </c>
      <c r="FE79" s="36">
        <f>$A79</f>
        <v>1051</v>
      </c>
      <c r="FF79" s="6"/>
      <c r="FG79" s="6"/>
      <c r="FI79"/>
      <c r="FJ79"/>
      <c r="FK79"/>
      <c r="FL79" s="23"/>
      <c r="FM79" s="23"/>
      <c r="FN79" s="23"/>
    </row>
    <row r="80" spans="1:170" ht="12">
      <c r="A80" s="51">
        <v>1052</v>
      </c>
      <c r="B80" s="241"/>
      <c r="C80" s="242"/>
      <c r="D80" s="234"/>
      <c r="E80" s="68"/>
      <c r="F80" s="278"/>
      <c r="G80" s="273"/>
      <c r="H80" s="279"/>
      <c r="I80" s="272"/>
      <c r="J80" s="273"/>
      <c r="K80" s="274"/>
      <c r="L80" s="275"/>
      <c r="M80" s="276"/>
      <c r="N80" s="277"/>
      <c r="O80" s="280"/>
      <c r="P80" s="280"/>
      <c r="Q80" s="280"/>
      <c r="R80" s="278"/>
      <c r="S80" s="273"/>
      <c r="T80" s="279"/>
      <c r="U80" s="278"/>
      <c r="V80" s="273"/>
      <c r="W80" s="279"/>
      <c r="X80" s="240"/>
      <c r="Y80" s="240"/>
      <c r="Z80" s="280"/>
      <c r="AA80" s="275"/>
      <c r="AB80" s="276"/>
      <c r="AC80" s="277"/>
      <c r="AD80" s="278"/>
      <c r="AE80" s="273"/>
      <c r="AF80" s="274"/>
      <c r="AG80" s="146">
        <v>1024920.019</v>
      </c>
      <c r="AH80" s="112">
        <v>6852831.466</v>
      </c>
      <c r="AI80" s="148">
        <v>210.23</v>
      </c>
      <c r="AJ80" s="194">
        <v>1024920.027</v>
      </c>
      <c r="AK80" s="112">
        <v>6852831.466</v>
      </c>
      <c r="AL80" s="147">
        <v>210.239</v>
      </c>
      <c r="AM80" s="242">
        <v>1024920.023</v>
      </c>
      <c r="AN80" s="234">
        <v>6852831.469</v>
      </c>
      <c r="AO80" s="68">
        <v>210.238</v>
      </c>
      <c r="AP80" s="194">
        <v>1024920.031</v>
      </c>
      <c r="AQ80" s="112">
        <v>6852831.467</v>
      </c>
      <c r="AR80" s="147">
        <v>210.234</v>
      </c>
      <c r="AS80" s="146">
        <v>1024920.02</v>
      </c>
      <c r="AT80" s="112">
        <v>6852831.462</v>
      </c>
      <c r="AU80" s="148">
        <v>210.231</v>
      </c>
      <c r="AV80" s="233">
        <v>1024920.018</v>
      </c>
      <c r="AW80" s="234">
        <v>6852831.465</v>
      </c>
      <c r="AX80" s="232">
        <v>210.228</v>
      </c>
      <c r="AY80" s="242">
        <v>1024920.026</v>
      </c>
      <c r="AZ80" s="234">
        <v>6852831.466</v>
      </c>
      <c r="BA80" s="68">
        <v>210.234</v>
      </c>
      <c r="BB80" s="242">
        <v>1024920.023</v>
      </c>
      <c r="BC80" s="234">
        <v>6852831.466</v>
      </c>
      <c r="BD80" s="68">
        <v>210.231</v>
      </c>
      <c r="BE80" s="146">
        <v>1024920.016</v>
      </c>
      <c r="BF80" s="112">
        <v>6852831.46</v>
      </c>
      <c r="BG80" s="148">
        <v>210.233</v>
      </c>
      <c r="BH80" s="194">
        <v>1024920.02</v>
      </c>
      <c r="BI80" s="112">
        <v>6852831.458</v>
      </c>
      <c r="BJ80" s="147">
        <v>210.228</v>
      </c>
      <c r="BK80" s="146">
        <v>1024920.019</v>
      </c>
      <c r="BL80" s="112">
        <v>6852831.46</v>
      </c>
      <c r="BM80" s="68">
        <v>210.234</v>
      </c>
      <c r="BN80" s="194">
        <v>1024920.024</v>
      </c>
      <c r="BO80" s="112">
        <v>6852831.46</v>
      </c>
      <c r="BP80" s="148">
        <v>210.243</v>
      </c>
      <c r="BQ80" s="146">
        <v>1024920.014</v>
      </c>
      <c r="BR80" s="112">
        <v>6852831.46</v>
      </c>
      <c r="BS80" s="147">
        <v>210.216</v>
      </c>
      <c r="BT80" s="146">
        <v>1024920.022</v>
      </c>
      <c r="BU80" s="112">
        <v>6852831.459</v>
      </c>
      <c r="BV80" s="148">
        <v>210.225</v>
      </c>
      <c r="BW80" s="194">
        <v>1024920.019</v>
      </c>
      <c r="BX80" s="112">
        <v>6852831.462</v>
      </c>
      <c r="BY80" s="147">
        <v>210.231</v>
      </c>
      <c r="BZ80" s="173">
        <v>1024920.02</v>
      </c>
      <c r="CA80" s="87">
        <v>6852831.457</v>
      </c>
      <c r="CB80" s="127">
        <v>210.234</v>
      </c>
      <c r="CC80" s="173">
        <v>1024920.021</v>
      </c>
      <c r="CD80" s="87">
        <v>6852831.457</v>
      </c>
      <c r="CE80" s="174">
        <v>210.234</v>
      </c>
      <c r="CF80" s="173">
        <v>1024920.019</v>
      </c>
      <c r="CG80" s="87">
        <v>6852831.455</v>
      </c>
      <c r="CH80" s="174">
        <v>210.232</v>
      </c>
      <c r="CI80" s="173">
        <v>1024920.019</v>
      </c>
      <c r="CJ80" s="87">
        <v>6852831.46</v>
      </c>
      <c r="CK80" s="88">
        <v>210.229</v>
      </c>
      <c r="CL80" s="173">
        <v>1024920.021</v>
      </c>
      <c r="CM80" s="87">
        <v>6852831.457</v>
      </c>
      <c r="CN80" s="88">
        <v>210.226</v>
      </c>
      <c r="CO80" s="173">
        <v>1024920.018</v>
      </c>
      <c r="CP80" s="87">
        <v>6852831.458</v>
      </c>
      <c r="CQ80" s="88">
        <v>210.232</v>
      </c>
      <c r="CR80" s="173">
        <v>1024920.022</v>
      </c>
      <c r="CS80" s="87">
        <v>6852831.462</v>
      </c>
      <c r="CT80" s="88">
        <v>210.231</v>
      </c>
      <c r="CU80" s="173">
        <v>1024920.023</v>
      </c>
      <c r="CV80" s="87">
        <v>6852831.46</v>
      </c>
      <c r="CW80" s="88">
        <v>210.228</v>
      </c>
      <c r="CX80" s="173">
        <v>1024920.025</v>
      </c>
      <c r="CY80" s="87">
        <v>6852831.462</v>
      </c>
      <c r="CZ80" s="88">
        <v>210.233</v>
      </c>
      <c r="DA80" s="173">
        <v>1024920.015</v>
      </c>
      <c r="DB80" s="87">
        <v>6852831.457</v>
      </c>
      <c r="DC80" s="88">
        <v>210.226</v>
      </c>
      <c r="DD80" s="173">
        <v>1024920.016</v>
      </c>
      <c r="DE80" s="87">
        <v>6852831.457</v>
      </c>
      <c r="DF80" s="88">
        <v>210.227</v>
      </c>
      <c r="DG80" s="173">
        <v>1024920.015</v>
      </c>
      <c r="DH80" s="87">
        <v>6852831.448</v>
      </c>
      <c r="DI80" s="174">
        <v>210.236</v>
      </c>
      <c r="DJ80" s="249">
        <v>1024920.021</v>
      </c>
      <c r="DK80" s="87">
        <v>6852831.452</v>
      </c>
      <c r="DL80" s="88">
        <v>210.234</v>
      </c>
      <c r="DM80" s="173">
        <v>1024920.009</v>
      </c>
      <c r="DN80" s="87">
        <v>6852831.451</v>
      </c>
      <c r="DO80" s="174">
        <v>210.235</v>
      </c>
      <c r="DP80" s="249">
        <v>1024920.018</v>
      </c>
      <c r="DQ80" s="87">
        <v>6852831.461</v>
      </c>
      <c r="DR80" s="88">
        <v>210.193</v>
      </c>
      <c r="DS80" s="173">
        <v>1024920.021</v>
      </c>
      <c r="DT80" s="87">
        <v>6852831.461</v>
      </c>
      <c r="DU80" s="174">
        <v>210.187</v>
      </c>
      <c r="DV80" s="249"/>
      <c r="DW80" s="87"/>
      <c r="DX80" s="88"/>
      <c r="DY80" s="173">
        <v>1024920.016</v>
      </c>
      <c r="DZ80" s="87">
        <v>6852831.461</v>
      </c>
      <c r="EA80" s="174">
        <v>210.19</v>
      </c>
      <c r="EB80" s="173">
        <v>1024920.009</v>
      </c>
      <c r="EC80" s="87">
        <v>6852831.468</v>
      </c>
      <c r="ED80" s="174">
        <v>210.199</v>
      </c>
      <c r="EE80" s="173">
        <v>1024920.021</v>
      </c>
      <c r="EF80" s="87">
        <v>6852831.46</v>
      </c>
      <c r="EG80" s="88">
        <v>210.204</v>
      </c>
      <c r="EH80" s="222">
        <v>1024920.017</v>
      </c>
      <c r="EI80" s="226">
        <v>6852831.466</v>
      </c>
      <c r="EJ80" s="442">
        <v>210.204</v>
      </c>
      <c r="EK80" s="173">
        <v>1024920.028</v>
      </c>
      <c r="EL80" s="87">
        <v>6852831.471</v>
      </c>
      <c r="EM80" s="88">
        <v>210.2</v>
      </c>
      <c r="EN80" s="90">
        <v>1024920.023</v>
      </c>
      <c r="EO80" s="90">
        <v>6852831.469</v>
      </c>
      <c r="EP80" s="90">
        <v>210.2</v>
      </c>
      <c r="EQ80" s="156">
        <f aca="true" t="shared" si="30" ref="EQ80:EQ90">$A80</f>
        <v>1052</v>
      </c>
      <c r="ER80" s="272"/>
      <c r="ES80" s="274"/>
      <c r="ET80" s="250">
        <f t="shared" si="22"/>
        <v>0.005385164933209421</v>
      </c>
      <c r="EU80" s="251">
        <f t="shared" si="23"/>
        <v>0</v>
      </c>
      <c r="EV80" s="385">
        <f t="shared" si="24"/>
        <v>0.0049999997951090495</v>
      </c>
      <c r="EW80" s="386">
        <f t="shared" si="25"/>
        <v>-0.030000000000001137</v>
      </c>
      <c r="EX80" s="387">
        <f t="shared" si="26"/>
        <v>59.033452099809615</v>
      </c>
      <c r="EY80" s="161"/>
      <c r="EZ80" s="157"/>
      <c r="FA80" s="162"/>
      <c r="FB80" s="252">
        <f t="shared" si="27"/>
        <v>0.00824621073939373</v>
      </c>
      <c r="FC80" s="253">
        <f t="shared" si="28"/>
        <v>0.012999999999976808</v>
      </c>
      <c r="FD80" s="251">
        <f t="shared" si="29"/>
        <v>15.595827819292694</v>
      </c>
      <c r="FE80" s="36">
        <f aca="true" t="shared" si="31" ref="FE80:FE90">$A80</f>
        <v>1052</v>
      </c>
      <c r="FF80" s="6"/>
      <c r="FG80" s="6"/>
      <c r="FI80"/>
      <c r="FJ80"/>
      <c r="FK80"/>
      <c r="FL80" s="23"/>
      <c r="FM80" s="23"/>
      <c r="FN80" s="23"/>
    </row>
    <row r="81" spans="1:170" ht="12">
      <c r="A81" s="51">
        <v>1053</v>
      </c>
      <c r="B81" s="241"/>
      <c r="C81" s="242"/>
      <c r="D81" s="234"/>
      <c r="E81" s="68"/>
      <c r="F81" s="278"/>
      <c r="G81" s="273"/>
      <c r="H81" s="279"/>
      <c r="I81" s="272"/>
      <c r="J81" s="273"/>
      <c r="K81" s="274"/>
      <c r="L81" s="275"/>
      <c r="M81" s="276"/>
      <c r="N81" s="277"/>
      <c r="O81" s="280"/>
      <c r="P81" s="280"/>
      <c r="Q81" s="280"/>
      <c r="R81" s="278"/>
      <c r="S81" s="273"/>
      <c r="T81" s="279"/>
      <c r="U81" s="278"/>
      <c r="V81" s="273"/>
      <c r="W81" s="279"/>
      <c r="X81" s="240"/>
      <c r="Y81" s="240"/>
      <c r="Z81" s="280"/>
      <c r="AA81" s="275"/>
      <c r="AB81" s="276"/>
      <c r="AC81" s="277"/>
      <c r="AD81" s="278"/>
      <c r="AE81" s="273"/>
      <c r="AF81" s="274"/>
      <c r="AG81" s="146">
        <v>1025011.109</v>
      </c>
      <c r="AH81" s="112">
        <v>6852856.453</v>
      </c>
      <c r="AI81" s="148">
        <v>221.919</v>
      </c>
      <c r="AJ81" s="194">
        <v>1025011.095</v>
      </c>
      <c r="AK81" s="112">
        <v>6852856.44</v>
      </c>
      <c r="AL81" s="147">
        <v>221.933</v>
      </c>
      <c r="AM81" s="242">
        <v>1025011.089</v>
      </c>
      <c r="AN81" s="234">
        <v>6852856.426</v>
      </c>
      <c r="AO81" s="68">
        <v>221.948</v>
      </c>
      <c r="AP81" s="194">
        <v>1025011.08</v>
      </c>
      <c r="AQ81" s="112">
        <v>6852856.41</v>
      </c>
      <c r="AR81" s="147">
        <v>221.953</v>
      </c>
      <c r="AS81" s="146">
        <v>1025011.062</v>
      </c>
      <c r="AT81" s="112">
        <v>6852856.399</v>
      </c>
      <c r="AU81" s="148">
        <v>221.956</v>
      </c>
      <c r="AV81" s="233">
        <v>1025011.059</v>
      </c>
      <c r="AW81" s="234">
        <v>6852856.396</v>
      </c>
      <c r="AX81" s="232">
        <v>221.956</v>
      </c>
      <c r="AY81" s="242">
        <v>1025011.059</v>
      </c>
      <c r="AZ81" s="234">
        <v>6852856.401</v>
      </c>
      <c r="BA81" s="68">
        <v>221.954</v>
      </c>
      <c r="BB81" s="242">
        <v>1025011.052</v>
      </c>
      <c r="BC81" s="234">
        <v>6852856.389</v>
      </c>
      <c r="BD81" s="68">
        <v>221.946</v>
      </c>
      <c r="BE81" s="146">
        <v>1025011.038</v>
      </c>
      <c r="BF81" s="112">
        <v>6852856.371</v>
      </c>
      <c r="BG81" s="148">
        <v>221.959</v>
      </c>
      <c r="BH81" s="194">
        <v>1025011.027</v>
      </c>
      <c r="BI81" s="112">
        <v>6852856.369</v>
      </c>
      <c r="BJ81" s="147">
        <v>221.957</v>
      </c>
      <c r="BK81" s="146">
        <v>1025011.023</v>
      </c>
      <c r="BL81" s="112">
        <v>6852856.355</v>
      </c>
      <c r="BM81" s="68">
        <v>221.97</v>
      </c>
      <c r="BN81" s="194">
        <v>1025011.022</v>
      </c>
      <c r="BO81" s="112">
        <v>6852856.342</v>
      </c>
      <c r="BP81" s="148">
        <v>221.976</v>
      </c>
      <c r="BQ81" s="146">
        <v>1025011.012</v>
      </c>
      <c r="BR81" s="112">
        <v>6852856.335</v>
      </c>
      <c r="BS81" s="147">
        <v>221.959</v>
      </c>
      <c r="BT81" s="146">
        <v>1025011.006</v>
      </c>
      <c r="BU81" s="112">
        <v>6852856.33</v>
      </c>
      <c r="BV81" s="148">
        <v>221.959</v>
      </c>
      <c r="BW81" s="194">
        <v>1025010.995</v>
      </c>
      <c r="BX81" s="112">
        <v>6852856.323</v>
      </c>
      <c r="BY81" s="147">
        <v>221.971</v>
      </c>
      <c r="BZ81" s="173">
        <v>1025010.982</v>
      </c>
      <c r="CA81" s="87">
        <v>6852856.312</v>
      </c>
      <c r="CB81" s="127">
        <v>221.995</v>
      </c>
      <c r="CC81" s="173">
        <v>1025010.977</v>
      </c>
      <c r="CD81" s="87">
        <v>6852856.303</v>
      </c>
      <c r="CE81" s="174">
        <v>221.998</v>
      </c>
      <c r="CF81" s="173">
        <v>1025010.974</v>
      </c>
      <c r="CG81" s="87">
        <v>6852856.301</v>
      </c>
      <c r="CH81" s="174">
        <v>221.989</v>
      </c>
      <c r="CI81" s="173">
        <v>1025010.967</v>
      </c>
      <c r="CJ81" s="87">
        <v>6852856.3</v>
      </c>
      <c r="CK81" s="88">
        <v>221.979</v>
      </c>
      <c r="CL81" s="173">
        <v>1025010.959</v>
      </c>
      <c r="CM81" s="87">
        <v>6852856.293</v>
      </c>
      <c r="CN81" s="88">
        <v>221.987</v>
      </c>
      <c r="CO81" s="173">
        <v>1025010.956</v>
      </c>
      <c r="CP81" s="87">
        <v>6852856.287</v>
      </c>
      <c r="CQ81" s="88">
        <v>221.978</v>
      </c>
      <c r="CR81" s="173">
        <v>1025010.947</v>
      </c>
      <c r="CS81" s="87">
        <v>6852856.272</v>
      </c>
      <c r="CT81" s="88">
        <v>221.997</v>
      </c>
      <c r="CU81" s="173">
        <v>1025010.94</v>
      </c>
      <c r="CV81" s="87">
        <v>6852856.272</v>
      </c>
      <c r="CW81" s="88">
        <v>222.001</v>
      </c>
      <c r="CX81" s="173">
        <v>1025010.939</v>
      </c>
      <c r="CY81" s="87">
        <v>6852856.269</v>
      </c>
      <c r="CZ81" s="88">
        <v>222.004</v>
      </c>
      <c r="DA81" s="173">
        <v>1025010.929</v>
      </c>
      <c r="DB81" s="87">
        <v>6852856.259</v>
      </c>
      <c r="DC81" s="88">
        <v>221.988</v>
      </c>
      <c r="DD81" s="173">
        <v>1025010.927</v>
      </c>
      <c r="DE81" s="87">
        <v>6852856.255</v>
      </c>
      <c r="DF81" s="88">
        <v>221.99</v>
      </c>
      <c r="DG81" s="173">
        <v>1025010.923</v>
      </c>
      <c r="DH81" s="87">
        <v>6852856.25</v>
      </c>
      <c r="DI81" s="174">
        <v>222.001</v>
      </c>
      <c r="DJ81" s="249">
        <v>1025010.921</v>
      </c>
      <c r="DK81" s="87">
        <v>6852856.243</v>
      </c>
      <c r="DL81" s="88">
        <v>222.01</v>
      </c>
      <c r="DM81" s="173">
        <v>1025010.909</v>
      </c>
      <c r="DN81" s="87">
        <v>6852856.235</v>
      </c>
      <c r="DO81" s="174">
        <v>222.016</v>
      </c>
      <c r="DP81" s="249">
        <v>1025010.908</v>
      </c>
      <c r="DQ81" s="87">
        <v>6852856.231</v>
      </c>
      <c r="DR81" s="88">
        <v>222.005</v>
      </c>
      <c r="DS81" s="173">
        <v>1025010.902</v>
      </c>
      <c r="DT81" s="87">
        <v>6852856.223</v>
      </c>
      <c r="DU81" s="174">
        <v>221.997</v>
      </c>
      <c r="DV81" s="249"/>
      <c r="DW81" s="87"/>
      <c r="DX81" s="88"/>
      <c r="DY81" s="173">
        <v>1025010.892</v>
      </c>
      <c r="DZ81" s="87">
        <v>6852856.221</v>
      </c>
      <c r="EA81" s="174">
        <v>221.995</v>
      </c>
      <c r="EB81" s="173">
        <v>1025010.88</v>
      </c>
      <c r="EC81" s="87">
        <v>6852856.222</v>
      </c>
      <c r="ED81" s="174">
        <v>222.003</v>
      </c>
      <c r="EE81" s="173">
        <v>1025010.887</v>
      </c>
      <c r="EF81" s="87">
        <v>6852856.213</v>
      </c>
      <c r="EG81" s="88">
        <v>222.021</v>
      </c>
      <c r="EH81" s="222">
        <v>1025010.875</v>
      </c>
      <c r="EI81" s="226">
        <v>6852856.2</v>
      </c>
      <c r="EJ81" s="442">
        <v>222.025</v>
      </c>
      <c r="EK81" s="173">
        <v>1025010.87</v>
      </c>
      <c r="EL81" s="87">
        <v>6852856.201</v>
      </c>
      <c r="EM81" s="88">
        <v>222.022</v>
      </c>
      <c r="EN81" s="90">
        <v>1025010.863</v>
      </c>
      <c r="EO81" s="90">
        <v>6852856.181</v>
      </c>
      <c r="EP81" s="90">
        <v>222.023</v>
      </c>
      <c r="EQ81" s="156">
        <f t="shared" si="30"/>
        <v>1053</v>
      </c>
      <c r="ER81" s="272"/>
      <c r="ES81" s="274"/>
      <c r="ET81" s="250">
        <f t="shared" si="22"/>
        <v>0.02118962055197819</v>
      </c>
      <c r="EU81" s="251">
        <f t="shared" si="23"/>
        <v>0.0010000000000047748</v>
      </c>
      <c r="EV81" s="385">
        <f t="shared" si="24"/>
        <v>0.366742416358168</v>
      </c>
      <c r="EW81" s="386">
        <f t="shared" si="25"/>
        <v>0.103999999999985</v>
      </c>
      <c r="EX81" s="387">
        <f t="shared" si="26"/>
        <v>246.80729057762534</v>
      </c>
      <c r="EY81" s="161"/>
      <c r="EZ81" s="157"/>
      <c r="FA81" s="162"/>
      <c r="FB81" s="252">
        <f t="shared" si="27"/>
        <v>0.0573149197841846</v>
      </c>
      <c r="FC81" s="253">
        <f t="shared" si="28"/>
        <v>0.025999999999982037</v>
      </c>
      <c r="FD81" s="251">
        <f t="shared" si="29"/>
        <v>247.64322594166538</v>
      </c>
      <c r="FE81" s="36">
        <f t="shared" si="31"/>
        <v>1053</v>
      </c>
      <c r="FF81" s="6"/>
      <c r="FG81" s="6"/>
      <c r="FI81"/>
      <c r="FJ81"/>
      <c r="FK81"/>
      <c r="FL81" s="23"/>
      <c r="FM81" s="23"/>
      <c r="FN81" s="23"/>
    </row>
    <row r="82" spans="1:170" ht="12">
      <c r="A82" s="51">
        <v>1054</v>
      </c>
      <c r="B82" s="53"/>
      <c r="C82" s="242"/>
      <c r="D82" s="234"/>
      <c r="E82" s="68"/>
      <c r="F82" s="278"/>
      <c r="G82" s="273"/>
      <c r="H82" s="279"/>
      <c r="I82" s="272"/>
      <c r="J82" s="273"/>
      <c r="K82" s="274"/>
      <c r="L82" s="275"/>
      <c r="M82" s="276"/>
      <c r="N82" s="277"/>
      <c r="O82" s="280"/>
      <c r="P82" s="280"/>
      <c r="Q82" s="280"/>
      <c r="R82" s="278"/>
      <c r="S82" s="273"/>
      <c r="T82" s="279"/>
      <c r="U82" s="278"/>
      <c r="V82" s="273"/>
      <c r="W82" s="279"/>
      <c r="X82" s="240"/>
      <c r="Y82" s="240"/>
      <c r="Z82" s="280"/>
      <c r="AA82" s="275"/>
      <c r="AB82" s="276"/>
      <c r="AC82" s="277"/>
      <c r="AD82" s="278"/>
      <c r="AE82" s="273"/>
      <c r="AF82" s="274"/>
      <c r="AG82" s="146">
        <v>1025027.104</v>
      </c>
      <c r="AH82" s="112">
        <v>6852749.245</v>
      </c>
      <c r="AI82" s="148">
        <v>213.472</v>
      </c>
      <c r="AJ82" s="194">
        <v>1025027.103</v>
      </c>
      <c r="AK82" s="112">
        <v>6852749.247</v>
      </c>
      <c r="AL82" s="147">
        <v>213.473</v>
      </c>
      <c r="AM82" s="242">
        <v>1025027.104</v>
      </c>
      <c r="AN82" s="234">
        <v>6852749.246</v>
      </c>
      <c r="AO82" s="68">
        <v>213.473</v>
      </c>
      <c r="AP82" s="194">
        <v>1025027.109</v>
      </c>
      <c r="AQ82" s="112">
        <v>6852749.243</v>
      </c>
      <c r="AR82" s="147">
        <v>213.471</v>
      </c>
      <c r="AS82" s="146">
        <v>1025027.104</v>
      </c>
      <c r="AT82" s="112">
        <v>6852749.243</v>
      </c>
      <c r="AU82" s="148">
        <v>213.47</v>
      </c>
      <c r="AV82" s="233">
        <v>1025027.103</v>
      </c>
      <c r="AW82" s="234">
        <v>6852749.245</v>
      </c>
      <c r="AX82" s="232">
        <v>213.467</v>
      </c>
      <c r="AY82" s="242">
        <v>1025027.105</v>
      </c>
      <c r="AZ82" s="234">
        <v>6852749.248</v>
      </c>
      <c r="BA82" s="68">
        <v>213.473</v>
      </c>
      <c r="BB82" s="242">
        <v>1025027.107</v>
      </c>
      <c r="BC82" s="234">
        <v>6852749.245</v>
      </c>
      <c r="BD82" s="68">
        <v>213.467</v>
      </c>
      <c r="BE82" s="146">
        <v>1025027.105</v>
      </c>
      <c r="BF82" s="112">
        <v>6852749.238</v>
      </c>
      <c r="BG82" s="148">
        <v>213.471</v>
      </c>
      <c r="BH82" s="194">
        <v>1025027.105</v>
      </c>
      <c r="BI82" s="112">
        <v>6852749.243</v>
      </c>
      <c r="BJ82" s="147">
        <v>213.473</v>
      </c>
      <c r="BK82" s="146">
        <v>1025027.11</v>
      </c>
      <c r="BL82" s="112">
        <v>6852749.243</v>
      </c>
      <c r="BM82" s="68">
        <v>213.471</v>
      </c>
      <c r="BN82" s="194">
        <v>1025027.111</v>
      </c>
      <c r="BO82" s="112">
        <v>6852749.243</v>
      </c>
      <c r="BP82" s="148">
        <v>213.474</v>
      </c>
      <c r="BQ82" s="146">
        <v>1025027.108</v>
      </c>
      <c r="BR82" s="112">
        <v>6852749.241</v>
      </c>
      <c r="BS82" s="147">
        <v>213.469</v>
      </c>
      <c r="BT82" s="146">
        <v>1025027.109</v>
      </c>
      <c r="BU82" s="112">
        <v>6852749.241</v>
      </c>
      <c r="BV82" s="148">
        <v>213.467</v>
      </c>
      <c r="BW82" s="194">
        <v>1025027.108</v>
      </c>
      <c r="BX82" s="112">
        <v>6852749.241</v>
      </c>
      <c r="BY82" s="147">
        <v>213.468</v>
      </c>
      <c r="BZ82" s="173">
        <v>1025027.108</v>
      </c>
      <c r="CA82" s="87">
        <v>6852749.24</v>
      </c>
      <c r="CB82" s="127">
        <v>213.47</v>
      </c>
      <c r="CC82" s="173">
        <v>1025027.108</v>
      </c>
      <c r="CD82" s="87">
        <v>6852749.24</v>
      </c>
      <c r="CE82" s="174">
        <v>213.473</v>
      </c>
      <c r="CF82" s="173">
        <v>1025027.108</v>
      </c>
      <c r="CG82" s="87">
        <v>6852749.24</v>
      </c>
      <c r="CH82" s="174">
        <v>213.472</v>
      </c>
      <c r="CI82" s="173">
        <v>1025027.105</v>
      </c>
      <c r="CJ82" s="87">
        <v>6852749.243</v>
      </c>
      <c r="CK82" s="88">
        <v>213.468</v>
      </c>
      <c r="CL82" s="173">
        <v>1025027.106</v>
      </c>
      <c r="CM82" s="87">
        <v>6852749.241</v>
      </c>
      <c r="CN82" s="88">
        <v>213.469</v>
      </c>
      <c r="CO82" s="173">
        <v>1025027.11</v>
      </c>
      <c r="CP82" s="87">
        <v>6852749.243</v>
      </c>
      <c r="CQ82" s="88">
        <v>213.469</v>
      </c>
      <c r="CR82" s="173">
        <v>1025027.108</v>
      </c>
      <c r="CS82" s="87">
        <v>6852749.242</v>
      </c>
      <c r="CT82" s="88">
        <v>213.469</v>
      </c>
      <c r="CU82" s="173">
        <v>1025027.101</v>
      </c>
      <c r="CV82" s="87">
        <v>6852749.237</v>
      </c>
      <c r="CW82" s="88">
        <v>213.467</v>
      </c>
      <c r="CX82" s="173">
        <v>1025027.111</v>
      </c>
      <c r="CY82" s="87">
        <v>6852749.242</v>
      </c>
      <c r="CZ82" s="88">
        <v>213.473</v>
      </c>
      <c r="DA82" s="173">
        <v>1025027.1</v>
      </c>
      <c r="DB82" s="87">
        <v>6852749.237</v>
      </c>
      <c r="DC82" s="88">
        <v>213.468</v>
      </c>
      <c r="DD82" s="173">
        <v>1025027.107</v>
      </c>
      <c r="DE82" s="87">
        <v>6852749.237</v>
      </c>
      <c r="DF82" s="88">
        <v>213.472</v>
      </c>
      <c r="DG82" s="173">
        <v>1025027.11</v>
      </c>
      <c r="DH82" s="87">
        <v>6852749.236</v>
      </c>
      <c r="DI82" s="174">
        <v>213.47</v>
      </c>
      <c r="DJ82" s="249">
        <v>1025027.111</v>
      </c>
      <c r="DK82" s="87">
        <v>6852749.24</v>
      </c>
      <c r="DL82" s="88">
        <v>213.469</v>
      </c>
      <c r="DM82" s="173">
        <v>1025027.104</v>
      </c>
      <c r="DN82" s="87">
        <v>6852749.235</v>
      </c>
      <c r="DO82" s="174">
        <v>213.471</v>
      </c>
      <c r="DP82" s="249">
        <v>1025027.11</v>
      </c>
      <c r="DQ82" s="87">
        <v>6852749.235</v>
      </c>
      <c r="DR82" s="88">
        <v>213.472</v>
      </c>
      <c r="DS82" s="173">
        <v>1025027.116</v>
      </c>
      <c r="DT82" s="87">
        <v>6852749.238</v>
      </c>
      <c r="DU82" s="174">
        <v>213.468</v>
      </c>
      <c r="DV82" s="249"/>
      <c r="DW82" s="87"/>
      <c r="DX82" s="88"/>
      <c r="DY82" s="173">
        <v>1025027.112</v>
      </c>
      <c r="DZ82" s="87">
        <v>6852749.24</v>
      </c>
      <c r="EA82" s="174">
        <v>213.469</v>
      </c>
      <c r="EB82" s="173">
        <v>1025027.1</v>
      </c>
      <c r="EC82" s="87">
        <v>6852749.236</v>
      </c>
      <c r="ED82" s="174">
        <v>213.473</v>
      </c>
      <c r="EE82" s="173">
        <v>1025027.111</v>
      </c>
      <c r="EF82" s="87">
        <v>6852749.239</v>
      </c>
      <c r="EG82" s="88">
        <v>213.472</v>
      </c>
      <c r="EH82" s="222">
        <v>1025027.103</v>
      </c>
      <c r="EI82" s="226">
        <v>6852749.244</v>
      </c>
      <c r="EJ82" s="442">
        <v>213.468</v>
      </c>
      <c r="EK82" s="173">
        <v>1025027.115</v>
      </c>
      <c r="EL82" s="87">
        <v>6852749.243</v>
      </c>
      <c r="EM82" s="88">
        <v>213.467</v>
      </c>
      <c r="EN82" s="90">
        <v>1025027.111</v>
      </c>
      <c r="EO82" s="90">
        <v>6852749.232</v>
      </c>
      <c r="EP82" s="90">
        <v>213.469</v>
      </c>
      <c r="EQ82" s="156">
        <f t="shared" si="30"/>
        <v>1054</v>
      </c>
      <c r="ER82" s="272"/>
      <c r="ES82" s="274"/>
      <c r="ET82" s="250">
        <f t="shared" si="22"/>
        <v>0.011704699840063013</v>
      </c>
      <c r="EU82" s="251">
        <f t="shared" si="23"/>
        <v>0.001999999999981128</v>
      </c>
      <c r="EV82" s="385">
        <f t="shared" si="24"/>
        <v>0.014764823288446435</v>
      </c>
      <c r="EW82" s="386">
        <f t="shared" si="25"/>
        <v>-0.0030000000000143245</v>
      </c>
      <c r="EX82" s="387">
        <f t="shared" si="26"/>
        <v>168.55471642748483</v>
      </c>
      <c r="EY82" s="161"/>
      <c r="EZ82" s="157"/>
      <c r="FA82" s="162"/>
      <c r="FB82" s="252">
        <f t="shared" si="27"/>
        <v>0.007810249718953608</v>
      </c>
      <c r="FC82" s="253">
        <f t="shared" si="28"/>
        <v>0.0010000000000047748</v>
      </c>
      <c r="FD82" s="251">
        <f t="shared" si="29"/>
        <v>244.228412081748</v>
      </c>
      <c r="FE82" s="36">
        <f t="shared" si="31"/>
        <v>1054</v>
      </c>
      <c r="FF82" s="6"/>
      <c r="FG82" s="6"/>
      <c r="FI82"/>
      <c r="FJ82"/>
      <c r="FK82"/>
      <c r="FL82" s="23"/>
      <c r="FM82" s="23"/>
      <c r="FN82" s="23"/>
    </row>
    <row r="83" spans="1:170" ht="12">
      <c r="A83" s="51">
        <v>1055</v>
      </c>
      <c r="B83" s="53"/>
      <c r="C83" s="242"/>
      <c r="D83" s="234"/>
      <c r="E83" s="68"/>
      <c r="F83" s="278"/>
      <c r="G83" s="273"/>
      <c r="H83" s="279"/>
      <c r="I83" s="272"/>
      <c r="J83" s="273"/>
      <c r="K83" s="274"/>
      <c r="L83" s="275"/>
      <c r="M83" s="276"/>
      <c r="N83" s="277"/>
      <c r="O83" s="280"/>
      <c r="P83" s="280"/>
      <c r="Q83" s="280"/>
      <c r="R83" s="278"/>
      <c r="S83" s="273"/>
      <c r="T83" s="279"/>
      <c r="U83" s="278"/>
      <c r="V83" s="273"/>
      <c r="W83" s="279"/>
      <c r="X83" s="240"/>
      <c r="Y83" s="240"/>
      <c r="Z83" s="280"/>
      <c r="AA83" s="275"/>
      <c r="AB83" s="276"/>
      <c r="AC83" s="277"/>
      <c r="AD83" s="278"/>
      <c r="AE83" s="273"/>
      <c r="AF83" s="274"/>
      <c r="AG83" s="146">
        <v>1025034.992</v>
      </c>
      <c r="AH83" s="112">
        <v>6852826.473</v>
      </c>
      <c r="AI83" s="148">
        <v>220.49</v>
      </c>
      <c r="AJ83" s="194">
        <v>1025034.991</v>
      </c>
      <c r="AK83" s="112">
        <v>6852826.463</v>
      </c>
      <c r="AL83" s="147">
        <v>220.502</v>
      </c>
      <c r="AM83" s="242">
        <v>1025034.986</v>
      </c>
      <c r="AN83" s="234">
        <v>6852826.46</v>
      </c>
      <c r="AO83" s="68">
        <v>220.518</v>
      </c>
      <c r="AP83" s="194">
        <v>1025034.993</v>
      </c>
      <c r="AQ83" s="112">
        <v>6852826.446</v>
      </c>
      <c r="AR83" s="147">
        <v>220.527</v>
      </c>
      <c r="AS83" s="146">
        <v>1025034.982</v>
      </c>
      <c r="AT83" s="112">
        <v>6852826.441</v>
      </c>
      <c r="AU83" s="148">
        <v>220.527</v>
      </c>
      <c r="AV83" s="233">
        <v>1025034.978</v>
      </c>
      <c r="AW83" s="234">
        <v>6852826.439</v>
      </c>
      <c r="AX83" s="232">
        <v>220.528</v>
      </c>
      <c r="AY83" s="242">
        <v>1025034.989</v>
      </c>
      <c r="AZ83" s="234">
        <v>6852826.435</v>
      </c>
      <c r="BA83" s="68">
        <v>220.523</v>
      </c>
      <c r="BB83" s="242">
        <v>1025034.984</v>
      </c>
      <c r="BC83" s="234">
        <v>6852826.429</v>
      </c>
      <c r="BD83" s="68">
        <v>220.502</v>
      </c>
      <c r="BE83" s="146">
        <v>1025034.978</v>
      </c>
      <c r="BF83" s="112">
        <v>6852826.422</v>
      </c>
      <c r="BG83" s="148">
        <v>220.514</v>
      </c>
      <c r="BH83" s="194">
        <v>1025034.974</v>
      </c>
      <c r="BI83" s="112">
        <v>6852826.412</v>
      </c>
      <c r="BJ83" s="147">
        <v>220.512</v>
      </c>
      <c r="BK83" s="146">
        <v>1025034.973</v>
      </c>
      <c r="BL83" s="112">
        <v>6852826.408</v>
      </c>
      <c r="BM83" s="68">
        <v>220.53</v>
      </c>
      <c r="BN83" s="194">
        <v>1025034.977</v>
      </c>
      <c r="BO83" s="112">
        <v>6852826.4</v>
      </c>
      <c r="BP83" s="148">
        <v>220.523</v>
      </c>
      <c r="BQ83" s="146">
        <v>1025034.973</v>
      </c>
      <c r="BR83" s="112">
        <v>6852826.395</v>
      </c>
      <c r="BS83" s="147">
        <v>220.501</v>
      </c>
      <c r="BT83" s="146">
        <v>1025034.971</v>
      </c>
      <c r="BU83" s="112">
        <v>6852826.39</v>
      </c>
      <c r="BV83" s="148">
        <v>220.502</v>
      </c>
      <c r="BW83" s="194">
        <v>1025034.963</v>
      </c>
      <c r="BX83" s="112">
        <v>6852826.386</v>
      </c>
      <c r="BY83" s="147">
        <v>220.512</v>
      </c>
      <c r="BZ83" s="173">
        <v>1025034.955</v>
      </c>
      <c r="CA83" s="87">
        <v>6852826.38</v>
      </c>
      <c r="CB83" s="127">
        <v>220.535</v>
      </c>
      <c r="CC83" s="173">
        <v>1025034.956</v>
      </c>
      <c r="CD83" s="87">
        <v>6852826.376</v>
      </c>
      <c r="CE83" s="174">
        <v>220.546</v>
      </c>
      <c r="CF83" s="173">
        <v>1025034.946</v>
      </c>
      <c r="CG83" s="87">
        <v>6852826.371</v>
      </c>
      <c r="CH83" s="174">
        <v>220.531</v>
      </c>
      <c r="CI83" s="173">
        <v>1025034.95</v>
      </c>
      <c r="CJ83" s="87">
        <v>6852826.371</v>
      </c>
      <c r="CK83" s="88">
        <v>220.514</v>
      </c>
      <c r="CL83" s="173">
        <v>1025034.945</v>
      </c>
      <c r="CM83" s="87">
        <v>6852826.363</v>
      </c>
      <c r="CN83" s="88">
        <v>220.513</v>
      </c>
      <c r="CO83" s="173">
        <v>1025034.95</v>
      </c>
      <c r="CP83" s="87">
        <v>6852826.353</v>
      </c>
      <c r="CQ83" s="88">
        <v>220.508</v>
      </c>
      <c r="CR83" s="173">
        <v>1025034.934</v>
      </c>
      <c r="CS83" s="87">
        <v>6852826.349</v>
      </c>
      <c r="CT83" s="88">
        <v>220.531</v>
      </c>
      <c r="CU83" s="173">
        <v>1025034.935</v>
      </c>
      <c r="CV83" s="87">
        <v>6852826.342</v>
      </c>
      <c r="CW83" s="88">
        <v>220.538</v>
      </c>
      <c r="CX83" s="173">
        <v>1025034.946</v>
      </c>
      <c r="CY83" s="87">
        <v>6852826.344</v>
      </c>
      <c r="CZ83" s="88">
        <v>220.535</v>
      </c>
      <c r="DA83" s="173">
        <v>1025034.941</v>
      </c>
      <c r="DB83" s="87">
        <v>6852826.335</v>
      </c>
      <c r="DC83" s="88">
        <v>220.511</v>
      </c>
      <c r="DD83" s="173">
        <v>1025034.937</v>
      </c>
      <c r="DE83" s="87">
        <v>6852826.337</v>
      </c>
      <c r="DF83" s="88">
        <v>220.513</v>
      </c>
      <c r="DG83" s="173">
        <v>1025034.937</v>
      </c>
      <c r="DH83" s="87">
        <v>6852826.336</v>
      </c>
      <c r="DI83" s="174">
        <v>220.52</v>
      </c>
      <c r="DJ83" s="249">
        <v>1025034.939</v>
      </c>
      <c r="DK83" s="87">
        <v>6852826.332</v>
      </c>
      <c r="DL83" s="88">
        <v>220.532</v>
      </c>
      <c r="DM83" s="173">
        <v>1025034.93</v>
      </c>
      <c r="DN83" s="87">
        <v>6852826.328</v>
      </c>
      <c r="DO83" s="174">
        <v>220.546</v>
      </c>
      <c r="DP83" s="249">
        <v>1025034.937</v>
      </c>
      <c r="DQ83" s="87">
        <v>6852826.326</v>
      </c>
      <c r="DR83" s="88">
        <v>220.537</v>
      </c>
      <c r="DS83" s="173">
        <v>1025034.933</v>
      </c>
      <c r="DT83" s="87">
        <v>6852826.33</v>
      </c>
      <c r="DU83" s="174">
        <v>220.52</v>
      </c>
      <c r="DV83" s="249"/>
      <c r="DW83" s="87"/>
      <c r="DX83" s="88"/>
      <c r="DY83" s="173">
        <v>1025034.939</v>
      </c>
      <c r="DZ83" s="87">
        <v>6852826.319</v>
      </c>
      <c r="EA83" s="174">
        <v>220.521</v>
      </c>
      <c r="EB83" s="173">
        <v>1025034.923</v>
      </c>
      <c r="EC83" s="87">
        <v>6852826.318</v>
      </c>
      <c r="ED83" s="174">
        <v>220.522</v>
      </c>
      <c r="EE83" s="173">
        <v>1025034.933</v>
      </c>
      <c r="EF83" s="87">
        <v>6852826.317</v>
      </c>
      <c r="EG83" s="88">
        <v>220.546</v>
      </c>
      <c r="EH83" s="222">
        <v>1025034.917</v>
      </c>
      <c r="EI83" s="226">
        <v>6852826.314</v>
      </c>
      <c r="EJ83" s="442">
        <v>220.544</v>
      </c>
      <c r="EK83" s="173">
        <v>1025034.926</v>
      </c>
      <c r="EL83" s="87">
        <v>6852826.317</v>
      </c>
      <c r="EM83" s="88">
        <v>220.543</v>
      </c>
      <c r="EN83" s="90">
        <v>1025034.925</v>
      </c>
      <c r="EO83" s="90">
        <v>6852826.306</v>
      </c>
      <c r="EP83" s="90">
        <v>220.545</v>
      </c>
      <c r="EQ83" s="156">
        <f t="shared" si="30"/>
        <v>1055</v>
      </c>
      <c r="ER83" s="272"/>
      <c r="ES83" s="274"/>
      <c r="ET83" s="250">
        <f t="shared" si="22"/>
        <v>0.01104536095158787</v>
      </c>
      <c r="EU83" s="251">
        <f t="shared" si="23"/>
        <v>0.001999999999981128</v>
      </c>
      <c r="EV83" s="385">
        <f t="shared" si="24"/>
        <v>0.17993887882160994</v>
      </c>
      <c r="EW83" s="386">
        <f t="shared" si="25"/>
        <v>0.0549999999999784</v>
      </c>
      <c r="EX83" s="387">
        <f t="shared" si="26"/>
        <v>224.28948685628882</v>
      </c>
      <c r="EY83" s="161"/>
      <c r="EZ83" s="157"/>
      <c r="FA83" s="162"/>
      <c r="FB83" s="252">
        <f t="shared" si="27"/>
        <v>0.02529822145216287</v>
      </c>
      <c r="FC83" s="253">
        <f t="shared" si="28"/>
        <v>0.024999999999977263</v>
      </c>
      <c r="FD83" s="251">
        <f t="shared" si="29"/>
        <v>220.48327609935188</v>
      </c>
      <c r="FE83" s="36">
        <f t="shared" si="31"/>
        <v>1055</v>
      </c>
      <c r="FF83" s="6"/>
      <c r="FG83" s="6"/>
      <c r="FI83"/>
      <c r="FJ83"/>
      <c r="FK83"/>
      <c r="FL83" s="23"/>
      <c r="FM83" s="23"/>
      <c r="FN83" s="23"/>
    </row>
    <row r="84" spans="1:170" ht="12">
      <c r="A84" s="51">
        <v>1056</v>
      </c>
      <c r="B84" s="53"/>
      <c r="C84" s="242"/>
      <c r="D84" s="234"/>
      <c r="E84" s="68"/>
      <c r="F84" s="278"/>
      <c r="G84" s="273"/>
      <c r="H84" s="279"/>
      <c r="I84" s="272"/>
      <c r="J84" s="273"/>
      <c r="K84" s="274"/>
      <c r="L84" s="275"/>
      <c r="M84" s="276"/>
      <c r="N84" s="277"/>
      <c r="O84" s="280"/>
      <c r="P84" s="280"/>
      <c r="Q84" s="280"/>
      <c r="R84" s="278"/>
      <c r="S84" s="273"/>
      <c r="T84" s="279"/>
      <c r="U84" s="278"/>
      <c r="V84" s="273"/>
      <c r="W84" s="279"/>
      <c r="X84" s="240"/>
      <c r="Y84" s="240"/>
      <c r="Z84" s="280"/>
      <c r="AA84" s="275"/>
      <c r="AB84" s="276"/>
      <c r="AC84" s="277"/>
      <c r="AD84" s="278"/>
      <c r="AE84" s="273"/>
      <c r="AF84" s="274"/>
      <c r="AG84" s="146">
        <v>1024994.072</v>
      </c>
      <c r="AH84" s="112">
        <v>6852891.439</v>
      </c>
      <c r="AI84" s="148">
        <v>225.445</v>
      </c>
      <c r="AJ84" s="194">
        <v>1024994.052</v>
      </c>
      <c r="AK84" s="112">
        <v>6852891.431</v>
      </c>
      <c r="AL84" s="147">
        <v>225.47</v>
      </c>
      <c r="AM84" s="242">
        <v>1024994.039</v>
      </c>
      <c r="AN84" s="234">
        <v>6852891.42</v>
      </c>
      <c r="AO84" s="68">
        <v>225.485</v>
      </c>
      <c r="AP84" s="194">
        <v>1024994.028</v>
      </c>
      <c r="AQ84" s="112">
        <v>6852891.402</v>
      </c>
      <c r="AR84" s="147">
        <v>225.498</v>
      </c>
      <c r="AS84" s="146">
        <v>1024994.006</v>
      </c>
      <c r="AT84" s="112">
        <v>6852891.39</v>
      </c>
      <c r="AU84" s="148">
        <v>225.504</v>
      </c>
      <c r="AV84" s="233">
        <v>1024993.999</v>
      </c>
      <c r="AW84" s="234">
        <v>6852891.386</v>
      </c>
      <c r="AX84" s="232">
        <v>225.507</v>
      </c>
      <c r="AY84" s="242">
        <v>1024993.987</v>
      </c>
      <c r="AZ84" s="234">
        <v>6852891.384</v>
      </c>
      <c r="BA84" s="68">
        <v>225.512</v>
      </c>
      <c r="BB84" s="242">
        <v>1024993.978</v>
      </c>
      <c r="BC84" s="234">
        <v>6852891.376</v>
      </c>
      <c r="BD84" s="68">
        <v>225.499</v>
      </c>
      <c r="BE84" s="146">
        <v>1024993.966</v>
      </c>
      <c r="BF84" s="112">
        <v>6852891.358</v>
      </c>
      <c r="BG84" s="148">
        <v>225.515</v>
      </c>
      <c r="BH84" s="194">
        <v>1024993.95</v>
      </c>
      <c r="BI84" s="112">
        <v>6852891.344</v>
      </c>
      <c r="BJ84" s="147">
        <v>225.515</v>
      </c>
      <c r="BK84" s="146">
        <v>1024993.937</v>
      </c>
      <c r="BL84" s="112">
        <v>6852891.333</v>
      </c>
      <c r="BM84" s="68">
        <v>225.532</v>
      </c>
      <c r="BN84" s="194">
        <v>1024993.931</v>
      </c>
      <c r="BO84" s="112">
        <v>6852891.329</v>
      </c>
      <c r="BP84" s="148">
        <v>225.539</v>
      </c>
      <c r="BQ84" s="146">
        <v>1024993.912</v>
      </c>
      <c r="BR84" s="112">
        <v>6852891.319</v>
      </c>
      <c r="BS84" s="147">
        <v>225.522</v>
      </c>
      <c r="BT84" s="146">
        <v>1024993.903</v>
      </c>
      <c r="BU84" s="112">
        <v>6852891.309</v>
      </c>
      <c r="BV84" s="148">
        <v>225.523</v>
      </c>
      <c r="BW84" s="194">
        <v>1024993.89</v>
      </c>
      <c r="BX84" s="112">
        <v>6852891.3</v>
      </c>
      <c r="BY84" s="147">
        <v>225.536</v>
      </c>
      <c r="BZ84" s="173">
        <v>1024993.875</v>
      </c>
      <c r="CA84" s="87">
        <v>6852891.289</v>
      </c>
      <c r="CB84" s="127">
        <v>225.561</v>
      </c>
      <c r="CC84" s="173">
        <v>1024993.87</v>
      </c>
      <c r="CD84" s="87">
        <v>6852891.279</v>
      </c>
      <c r="CE84" s="174">
        <v>225.569</v>
      </c>
      <c r="CF84" s="173">
        <v>1024993.858</v>
      </c>
      <c r="CG84" s="87">
        <v>6852891.269</v>
      </c>
      <c r="CH84" s="174">
        <v>225.561</v>
      </c>
      <c r="CI84" s="173">
        <v>1024993.848</v>
      </c>
      <c r="CJ84" s="87">
        <v>6852891.265</v>
      </c>
      <c r="CK84" s="88">
        <v>225.548</v>
      </c>
      <c r="CL84" s="173">
        <v>1024993.838</v>
      </c>
      <c r="CM84" s="87">
        <v>6852891.259</v>
      </c>
      <c r="CN84" s="88">
        <v>225.549</v>
      </c>
      <c r="CO84" s="173">
        <v>1024993.831</v>
      </c>
      <c r="CP84" s="87">
        <v>6852891.256</v>
      </c>
      <c r="CQ84" s="88">
        <v>225.553</v>
      </c>
      <c r="CR84" s="173">
        <v>1024993.821</v>
      </c>
      <c r="CS84" s="87">
        <v>6852891.242</v>
      </c>
      <c r="CT84" s="88">
        <v>225.566</v>
      </c>
      <c r="CU84" s="173">
        <v>1024993.812</v>
      </c>
      <c r="CV84" s="87">
        <v>6852891.239</v>
      </c>
      <c r="CW84" s="88">
        <v>225.578</v>
      </c>
      <c r="CX84" s="173">
        <v>1024993.806</v>
      </c>
      <c r="CY84" s="87">
        <v>6852891.233</v>
      </c>
      <c r="CZ84" s="88">
        <v>225.582</v>
      </c>
      <c r="DA84" s="173">
        <v>1024993.797</v>
      </c>
      <c r="DB84" s="87">
        <v>6852891.219</v>
      </c>
      <c r="DC84" s="88">
        <v>225.564</v>
      </c>
      <c r="DD84" s="173">
        <v>1024993.789</v>
      </c>
      <c r="DE84" s="87">
        <v>6852891.214</v>
      </c>
      <c r="DF84" s="88">
        <v>225.564</v>
      </c>
      <c r="DG84" s="173">
        <v>1024993.783</v>
      </c>
      <c r="DH84" s="87">
        <v>6852891.204</v>
      </c>
      <c r="DI84" s="174">
        <v>225.574</v>
      </c>
      <c r="DJ84" s="249">
        <v>1024993.777</v>
      </c>
      <c r="DK84" s="87">
        <v>6852891.202</v>
      </c>
      <c r="DL84" s="88">
        <v>225.588</v>
      </c>
      <c r="DM84" s="173">
        <v>1024993.765</v>
      </c>
      <c r="DN84" s="87">
        <v>6852891.192</v>
      </c>
      <c r="DO84" s="174">
        <v>225.604</v>
      </c>
      <c r="DP84" s="249">
        <v>1024993.765</v>
      </c>
      <c r="DQ84" s="87">
        <v>6852891.192</v>
      </c>
      <c r="DR84" s="88">
        <v>225.592</v>
      </c>
      <c r="DS84" s="173">
        <v>1024993.753</v>
      </c>
      <c r="DT84" s="87">
        <v>6852891.186</v>
      </c>
      <c r="DU84" s="174">
        <v>225.577</v>
      </c>
      <c r="DV84" s="249">
        <v>1024993.754</v>
      </c>
      <c r="DW84" s="87">
        <v>6852891.179</v>
      </c>
      <c r="DX84" s="88">
        <v>225.575</v>
      </c>
      <c r="DY84" s="173">
        <v>1024993.745</v>
      </c>
      <c r="DZ84" s="87">
        <v>6852891.179</v>
      </c>
      <c r="EA84" s="174">
        <v>225.578</v>
      </c>
      <c r="EB84" s="173">
        <v>1024993.738</v>
      </c>
      <c r="EC84" s="87">
        <v>6852891.177</v>
      </c>
      <c r="ED84" s="174">
        <v>225.585</v>
      </c>
      <c r="EE84" s="173">
        <v>1024993.734</v>
      </c>
      <c r="EF84" s="87">
        <v>6852891.168</v>
      </c>
      <c r="EG84" s="88">
        <v>225.603</v>
      </c>
      <c r="EH84" s="222">
        <v>1024993.723</v>
      </c>
      <c r="EI84" s="226">
        <v>6852891.162</v>
      </c>
      <c r="EJ84" s="442">
        <v>225.609</v>
      </c>
      <c r="EK84" s="173">
        <v>1024993.729</v>
      </c>
      <c r="EL84" s="87">
        <v>6852891.167</v>
      </c>
      <c r="EM84" s="88">
        <v>225.616</v>
      </c>
      <c r="EN84" s="90">
        <v>1024993.708</v>
      </c>
      <c r="EO84" s="90">
        <v>6852891.158</v>
      </c>
      <c r="EP84" s="90">
        <v>225.609</v>
      </c>
      <c r="EQ84" s="156">
        <f t="shared" si="30"/>
        <v>1056</v>
      </c>
      <c r="ER84" s="272"/>
      <c r="ES84" s="274"/>
      <c r="ET84" s="250">
        <f t="shared" si="22"/>
        <v>0.022847319592618893</v>
      </c>
      <c r="EU84" s="251">
        <f t="shared" si="23"/>
        <v>-0.007000000000005002</v>
      </c>
      <c r="EV84" s="385">
        <f t="shared" si="24"/>
        <v>0.4598445392543703</v>
      </c>
      <c r="EW84" s="386">
        <f t="shared" si="25"/>
        <v>0.1640000000000157</v>
      </c>
      <c r="EX84" s="387">
        <f t="shared" si="26"/>
        <v>258.1473871123044</v>
      </c>
      <c r="EY84" s="161"/>
      <c r="EZ84" s="157"/>
      <c r="FA84" s="162"/>
      <c r="FB84" s="252">
        <f t="shared" si="27"/>
        <v>0.05300000000015815</v>
      </c>
      <c r="FC84" s="253">
        <f t="shared" si="28"/>
        <v>0.03200000000001069</v>
      </c>
      <c r="FD84" s="251">
        <f t="shared" si="29"/>
        <v>264.56578698182005</v>
      </c>
      <c r="FE84" s="36">
        <f t="shared" si="31"/>
        <v>1056</v>
      </c>
      <c r="FF84" s="6"/>
      <c r="FG84" s="6"/>
      <c r="FI84"/>
      <c r="FJ84"/>
      <c r="FK84"/>
      <c r="FL84" s="23"/>
      <c r="FM84" s="23"/>
      <c r="FN84" s="23"/>
    </row>
    <row r="85" spans="1:170" ht="12">
      <c r="A85" s="51">
        <v>1057</v>
      </c>
      <c r="B85" s="53"/>
      <c r="C85" s="242"/>
      <c r="D85" s="234"/>
      <c r="E85" s="68"/>
      <c r="F85" s="278"/>
      <c r="G85" s="273"/>
      <c r="H85" s="279"/>
      <c r="I85" s="272"/>
      <c r="J85" s="273"/>
      <c r="K85" s="274"/>
      <c r="L85" s="275"/>
      <c r="M85" s="276"/>
      <c r="N85" s="277"/>
      <c r="O85" s="280"/>
      <c r="P85" s="280"/>
      <c r="Q85" s="280"/>
      <c r="R85" s="278"/>
      <c r="S85" s="273"/>
      <c r="T85" s="279"/>
      <c r="U85" s="278"/>
      <c r="V85" s="273"/>
      <c r="W85" s="279"/>
      <c r="X85" s="240"/>
      <c r="Y85" s="240"/>
      <c r="Z85" s="280"/>
      <c r="AA85" s="275"/>
      <c r="AB85" s="276"/>
      <c r="AC85" s="277"/>
      <c r="AD85" s="278"/>
      <c r="AE85" s="273"/>
      <c r="AF85" s="274"/>
      <c r="AG85" s="146">
        <v>1025069.056</v>
      </c>
      <c r="AH85" s="112">
        <v>6852906.079</v>
      </c>
      <c r="AI85" s="148">
        <v>242.361</v>
      </c>
      <c r="AJ85" s="194">
        <v>1025069.052</v>
      </c>
      <c r="AK85" s="112">
        <v>6852906.087</v>
      </c>
      <c r="AL85" s="147">
        <v>242.388</v>
      </c>
      <c r="AM85" s="242">
        <v>1025069.068</v>
      </c>
      <c r="AN85" s="234">
        <v>6852906.089</v>
      </c>
      <c r="AO85" s="68">
        <v>242.413</v>
      </c>
      <c r="AP85" s="194">
        <v>1025069.078</v>
      </c>
      <c r="AQ85" s="112">
        <v>6852906.094</v>
      </c>
      <c r="AR85" s="147">
        <v>242.428</v>
      </c>
      <c r="AS85" s="146">
        <v>1025069.08</v>
      </c>
      <c r="AT85" s="112">
        <v>6852906.089</v>
      </c>
      <c r="AU85" s="148">
        <v>242.45</v>
      </c>
      <c r="AV85" s="233">
        <v>1025069.078</v>
      </c>
      <c r="AW85" s="234">
        <v>6852906.09</v>
      </c>
      <c r="AX85" s="232">
        <v>242.456</v>
      </c>
      <c r="AY85" s="242">
        <v>1025069.077</v>
      </c>
      <c r="AZ85" s="234">
        <v>6852906.096</v>
      </c>
      <c r="BA85" s="68">
        <v>242.47</v>
      </c>
      <c r="BB85" s="242">
        <v>1025069.08</v>
      </c>
      <c r="BC85" s="234">
        <v>6852906.096</v>
      </c>
      <c r="BD85" s="68">
        <v>242.478</v>
      </c>
      <c r="BE85" s="146">
        <v>1025069.091</v>
      </c>
      <c r="BF85" s="112">
        <v>6852906.087</v>
      </c>
      <c r="BG85" s="148">
        <v>242.507</v>
      </c>
      <c r="BH85" s="194">
        <v>1025069.094</v>
      </c>
      <c r="BI85" s="112">
        <v>6852906.078</v>
      </c>
      <c r="BJ85" s="147">
        <v>242.519</v>
      </c>
      <c r="BK85" s="146">
        <v>1025069.097</v>
      </c>
      <c r="BL85" s="112">
        <v>6852906.074</v>
      </c>
      <c r="BM85" s="68">
        <v>242.545</v>
      </c>
      <c r="BN85" s="194">
        <v>1025069.099</v>
      </c>
      <c r="BO85" s="112">
        <v>6852906.08</v>
      </c>
      <c r="BP85" s="148">
        <v>242.558</v>
      </c>
      <c r="BQ85" s="146">
        <v>1025069.099</v>
      </c>
      <c r="BR85" s="112">
        <v>6852906.073</v>
      </c>
      <c r="BS85" s="147">
        <v>242.56</v>
      </c>
      <c r="BT85" s="146">
        <v>1025069.106</v>
      </c>
      <c r="BU85" s="112">
        <v>6852906.071</v>
      </c>
      <c r="BV85" s="148">
        <v>242.573</v>
      </c>
      <c r="BW85" s="194">
        <v>1025069.11</v>
      </c>
      <c r="BX85" s="112">
        <v>6852906.066</v>
      </c>
      <c r="BY85" s="147">
        <v>242.594</v>
      </c>
      <c r="BZ85" s="173">
        <v>1025069.111</v>
      </c>
      <c r="CA85" s="87">
        <v>6852906.064</v>
      </c>
      <c r="CB85" s="127">
        <v>242.614</v>
      </c>
      <c r="CC85" s="173">
        <v>1025069.116</v>
      </c>
      <c r="CD85" s="87">
        <v>6852906.064</v>
      </c>
      <c r="CE85" s="174">
        <v>242.627</v>
      </c>
      <c r="CF85" s="173">
        <v>1025069.112</v>
      </c>
      <c r="CG85" s="87">
        <v>6852906.059</v>
      </c>
      <c r="CH85" s="174">
        <v>242.631</v>
      </c>
      <c r="CI85" s="173">
        <v>1025069.11</v>
      </c>
      <c r="CJ85" s="87">
        <v>6852906.055</v>
      </c>
      <c r="CK85" s="88">
        <v>242.634</v>
      </c>
      <c r="CL85" s="173">
        <v>1025069.112</v>
      </c>
      <c r="CM85" s="87">
        <v>6852906.053</v>
      </c>
      <c r="CN85" s="88">
        <v>242.647</v>
      </c>
      <c r="CO85" s="173">
        <v>1025069.115</v>
      </c>
      <c r="CP85" s="87">
        <v>6852906.057</v>
      </c>
      <c r="CQ85" s="88">
        <v>242.654</v>
      </c>
      <c r="CR85" s="173">
        <v>1025069.12</v>
      </c>
      <c r="CS85" s="87">
        <v>6852906.046</v>
      </c>
      <c r="CT85" s="88">
        <v>242.674</v>
      </c>
      <c r="CU85" s="173">
        <v>1025069.122</v>
      </c>
      <c r="CV85" s="87">
        <v>6852906.051</v>
      </c>
      <c r="CW85" s="88">
        <v>242.678</v>
      </c>
      <c r="CX85" s="173">
        <v>1025069.125</v>
      </c>
      <c r="CY85" s="87">
        <v>6852906.05</v>
      </c>
      <c r="CZ85" s="88">
        <v>242.69</v>
      </c>
      <c r="DA85" s="173">
        <v>1025069.123</v>
      </c>
      <c r="DB85" s="87">
        <v>6852906.029</v>
      </c>
      <c r="DC85" s="88">
        <v>242.685</v>
      </c>
      <c r="DD85" s="173">
        <v>1025069.123</v>
      </c>
      <c r="DE85" s="87">
        <v>6852906.027</v>
      </c>
      <c r="DF85" s="88">
        <v>242.689</v>
      </c>
      <c r="DG85" s="173">
        <v>1025069.128</v>
      </c>
      <c r="DH85" s="87">
        <v>6852906.023</v>
      </c>
      <c r="DI85" s="174">
        <v>242.714</v>
      </c>
      <c r="DJ85" s="249">
        <v>1025069.132</v>
      </c>
      <c r="DK85" s="87">
        <v>6852906.027</v>
      </c>
      <c r="DL85" s="88">
        <v>242.719</v>
      </c>
      <c r="DM85" s="173">
        <v>1025069.132</v>
      </c>
      <c r="DN85" s="87">
        <v>6852906.025</v>
      </c>
      <c r="DO85" s="174">
        <v>242.732</v>
      </c>
      <c r="DP85" s="249">
        <v>1025069.132</v>
      </c>
      <c r="DQ85" s="87">
        <v>6852906.025</v>
      </c>
      <c r="DR85" s="88">
        <v>242.728</v>
      </c>
      <c r="DS85" s="173">
        <v>1025069.128</v>
      </c>
      <c r="DT85" s="87">
        <v>6852906.023</v>
      </c>
      <c r="DU85" s="174">
        <v>242.729</v>
      </c>
      <c r="DV85" s="249">
        <v>1025069.131</v>
      </c>
      <c r="DW85" s="87">
        <v>6852906.013</v>
      </c>
      <c r="DX85" s="88">
        <v>242.731</v>
      </c>
      <c r="DY85" s="173">
        <v>1025069.123</v>
      </c>
      <c r="DZ85" s="87">
        <v>6852906.021</v>
      </c>
      <c r="EA85" s="174">
        <v>242.735</v>
      </c>
      <c r="EB85" s="173">
        <v>1025069.127</v>
      </c>
      <c r="EC85" s="87">
        <v>6852906.017</v>
      </c>
      <c r="ED85" s="174">
        <v>242.744</v>
      </c>
      <c r="EE85" s="173">
        <v>1025069.133</v>
      </c>
      <c r="EF85" s="87">
        <v>6852906.018</v>
      </c>
      <c r="EG85" s="88">
        <v>242.761</v>
      </c>
      <c r="EH85" s="222">
        <v>1025069.129</v>
      </c>
      <c r="EI85" s="226">
        <v>6852906.02</v>
      </c>
      <c r="EJ85" s="442">
        <v>242.767</v>
      </c>
      <c r="EK85" s="173">
        <v>1025069.134</v>
      </c>
      <c r="EL85" s="87">
        <v>6852906.036</v>
      </c>
      <c r="EM85" s="88">
        <v>242.771</v>
      </c>
      <c r="EN85" s="90">
        <v>1025069.125</v>
      </c>
      <c r="EO85" s="90">
        <v>6852906.026</v>
      </c>
      <c r="EP85" s="90">
        <v>242.778</v>
      </c>
      <c r="EQ85" s="156">
        <f t="shared" si="30"/>
        <v>1057</v>
      </c>
      <c r="ER85" s="272"/>
      <c r="ES85" s="274"/>
      <c r="ET85" s="250">
        <f t="shared" si="22"/>
        <v>0.013453624547637249</v>
      </c>
      <c r="EU85" s="251">
        <f t="shared" si="23"/>
        <v>0.007000000000005002</v>
      </c>
      <c r="EV85" s="385">
        <f t="shared" si="24"/>
        <v>0.0870057471367389</v>
      </c>
      <c r="EW85" s="386">
        <f t="shared" si="25"/>
        <v>0.4170000000000016</v>
      </c>
      <c r="EX85" s="387">
        <f t="shared" si="26"/>
        <v>141.6982677509356</v>
      </c>
      <c r="EY85" s="161"/>
      <c r="EZ85" s="157"/>
      <c r="FA85" s="162"/>
      <c r="FB85" s="252">
        <f t="shared" si="27"/>
        <v>0.004242640394725537</v>
      </c>
      <c r="FC85" s="253">
        <f t="shared" si="28"/>
        <v>0.04899999999997817</v>
      </c>
      <c r="FD85" s="251">
        <f t="shared" si="29"/>
        <v>349.9999950591799</v>
      </c>
      <c r="FE85" s="36">
        <f t="shared" si="31"/>
        <v>1057</v>
      </c>
      <c r="FF85" s="6"/>
      <c r="FG85" s="6"/>
      <c r="FI85"/>
      <c r="FJ85"/>
      <c r="FK85"/>
      <c r="FL85" s="23"/>
      <c r="FM85" s="23"/>
      <c r="FN85" s="23"/>
    </row>
    <row r="86" spans="1:170" ht="12">
      <c r="A86" s="51">
        <v>1058</v>
      </c>
      <c r="B86" s="53"/>
      <c r="C86" s="242"/>
      <c r="D86" s="234"/>
      <c r="E86" s="68"/>
      <c r="F86" s="278"/>
      <c r="G86" s="273"/>
      <c r="H86" s="279"/>
      <c r="I86" s="272"/>
      <c r="J86" s="273"/>
      <c r="K86" s="274"/>
      <c r="L86" s="275"/>
      <c r="M86" s="276"/>
      <c r="N86" s="277"/>
      <c r="O86" s="280"/>
      <c r="P86" s="280"/>
      <c r="Q86" s="280"/>
      <c r="R86" s="278"/>
      <c r="S86" s="273"/>
      <c r="T86" s="279"/>
      <c r="U86" s="278"/>
      <c r="V86" s="273"/>
      <c r="W86" s="279"/>
      <c r="X86" s="240"/>
      <c r="Y86" s="240"/>
      <c r="Z86" s="280"/>
      <c r="AA86" s="275"/>
      <c r="AB86" s="276"/>
      <c r="AC86" s="277"/>
      <c r="AD86" s="278"/>
      <c r="AE86" s="273"/>
      <c r="AF86" s="274"/>
      <c r="AG86" s="146">
        <v>1025101.713</v>
      </c>
      <c r="AH86" s="112">
        <v>6852900.504</v>
      </c>
      <c r="AI86" s="148">
        <v>242.491</v>
      </c>
      <c r="AJ86" s="194">
        <v>1025101.715</v>
      </c>
      <c r="AK86" s="112">
        <v>6852900.513</v>
      </c>
      <c r="AL86" s="147">
        <v>242.511</v>
      </c>
      <c r="AM86" s="242">
        <v>1025101.734</v>
      </c>
      <c r="AN86" s="234">
        <v>6852900.513</v>
      </c>
      <c r="AO86" s="68">
        <v>242.521</v>
      </c>
      <c r="AP86" s="194">
        <v>1025101.739</v>
      </c>
      <c r="AQ86" s="112">
        <v>6852900.513</v>
      </c>
      <c r="AR86" s="147">
        <v>242.522</v>
      </c>
      <c r="AS86" s="146">
        <v>1025101.736</v>
      </c>
      <c r="AT86" s="112">
        <v>6852900.507</v>
      </c>
      <c r="AU86" s="148">
        <v>242.533</v>
      </c>
      <c r="AV86" s="233">
        <v>1025101.741</v>
      </c>
      <c r="AW86" s="234">
        <v>6852900.502</v>
      </c>
      <c r="AX86" s="232">
        <v>242.538</v>
      </c>
      <c r="AY86" s="242">
        <v>1025101.738</v>
      </c>
      <c r="AZ86" s="234">
        <v>6852900.509</v>
      </c>
      <c r="BA86" s="68">
        <v>242.545</v>
      </c>
      <c r="BB86" s="242">
        <v>1025101.753</v>
      </c>
      <c r="BC86" s="234">
        <v>6852900.525</v>
      </c>
      <c r="BD86" s="68">
        <v>242.549</v>
      </c>
      <c r="BE86" s="146">
        <v>1025101.765</v>
      </c>
      <c r="BF86" s="112">
        <v>6852900.518</v>
      </c>
      <c r="BG86" s="148">
        <v>242.569</v>
      </c>
      <c r="BH86" s="194">
        <v>1025101.766</v>
      </c>
      <c r="BI86" s="112">
        <v>6852900.511</v>
      </c>
      <c r="BJ86" s="147">
        <v>242.574</v>
      </c>
      <c r="BK86" s="146">
        <v>1025101.767</v>
      </c>
      <c r="BL86" s="112">
        <v>6852900.5</v>
      </c>
      <c r="BM86" s="68">
        <v>242.589</v>
      </c>
      <c r="BN86" s="194">
        <v>1025101.773</v>
      </c>
      <c r="BO86" s="112">
        <v>6852900.506</v>
      </c>
      <c r="BP86" s="148">
        <v>242.595</v>
      </c>
      <c r="BQ86" s="146">
        <v>1025101.777</v>
      </c>
      <c r="BR86" s="112">
        <v>6852900.509</v>
      </c>
      <c r="BS86" s="147">
        <v>242.596</v>
      </c>
      <c r="BT86" s="146">
        <v>1025101.784</v>
      </c>
      <c r="BU86" s="112">
        <v>6852900.512</v>
      </c>
      <c r="BV86" s="148">
        <v>242.603</v>
      </c>
      <c r="BW86" s="194">
        <v>1025101.79</v>
      </c>
      <c r="BX86" s="112">
        <v>6852900.51</v>
      </c>
      <c r="BY86" s="147">
        <v>242.617</v>
      </c>
      <c r="BZ86" s="173">
        <v>1025101.785</v>
      </c>
      <c r="CA86" s="87">
        <v>6852900.509</v>
      </c>
      <c r="CB86" s="127">
        <v>242.626</v>
      </c>
      <c r="CC86" s="173">
        <v>1025101.792</v>
      </c>
      <c r="CD86" s="87">
        <v>6852900.509</v>
      </c>
      <c r="CE86" s="174">
        <v>242.632</v>
      </c>
      <c r="CF86" s="173">
        <v>1025101.793</v>
      </c>
      <c r="CG86" s="87">
        <v>6852900.507</v>
      </c>
      <c r="CH86" s="174">
        <v>242.631</v>
      </c>
      <c r="CI86" s="173">
        <v>1025101.795</v>
      </c>
      <c r="CJ86" s="87">
        <v>6852900.51</v>
      </c>
      <c r="CK86" s="88">
        <v>242.63</v>
      </c>
      <c r="CL86" s="173">
        <v>1025101.797</v>
      </c>
      <c r="CM86" s="87">
        <v>6852900.51</v>
      </c>
      <c r="CN86" s="88">
        <v>242.639</v>
      </c>
      <c r="CO86" s="173">
        <v>1025101.798</v>
      </c>
      <c r="CP86" s="87">
        <v>6852900.517</v>
      </c>
      <c r="CQ86" s="88">
        <v>242.639</v>
      </c>
      <c r="CR86" s="173">
        <v>1025101.801</v>
      </c>
      <c r="CS86" s="87">
        <v>6852900.506</v>
      </c>
      <c r="CT86" s="88">
        <v>242.651</v>
      </c>
      <c r="CU86" s="173">
        <v>1025101.804</v>
      </c>
      <c r="CV86" s="87">
        <v>6852900.513</v>
      </c>
      <c r="CW86" s="88">
        <v>242.647</v>
      </c>
      <c r="CX86" s="173">
        <v>1025101.809</v>
      </c>
      <c r="CY86" s="87">
        <v>6852900.517</v>
      </c>
      <c r="CZ86" s="88">
        <v>242.653</v>
      </c>
      <c r="DA86" s="173">
        <v>1025101.808</v>
      </c>
      <c r="DB86" s="87">
        <v>6852900.497</v>
      </c>
      <c r="DC86" s="88">
        <v>242.648</v>
      </c>
      <c r="DD86" s="173">
        <v>1025101.809</v>
      </c>
      <c r="DE86" s="87">
        <v>6852900.5</v>
      </c>
      <c r="DF86" s="88">
        <v>242.653</v>
      </c>
      <c r="DG86" s="173">
        <v>1025101.814</v>
      </c>
      <c r="DH86" s="87">
        <v>6852900.493</v>
      </c>
      <c r="DI86" s="174">
        <v>242.664</v>
      </c>
      <c r="DJ86" s="249">
        <v>1025101.818</v>
      </c>
      <c r="DK86" s="87">
        <v>6852900.501</v>
      </c>
      <c r="DL86" s="88">
        <v>242.669</v>
      </c>
      <c r="DM86" s="173">
        <v>1025101.819</v>
      </c>
      <c r="DN86" s="87">
        <v>6852900.497</v>
      </c>
      <c r="DO86" s="174">
        <v>242.67</v>
      </c>
      <c r="DP86" s="249">
        <v>1025101.823</v>
      </c>
      <c r="DQ86" s="87">
        <v>6852900.501</v>
      </c>
      <c r="DR86" s="88">
        <v>242.664</v>
      </c>
      <c r="DS86" s="173">
        <v>1025101.815</v>
      </c>
      <c r="DT86" s="87">
        <v>6852900.498</v>
      </c>
      <c r="DU86" s="174">
        <v>242.664</v>
      </c>
      <c r="DV86" s="249"/>
      <c r="DW86" s="87"/>
      <c r="DX86" s="88"/>
      <c r="DY86" s="173">
        <v>1025101.814</v>
      </c>
      <c r="DZ86" s="87">
        <v>6852900.502</v>
      </c>
      <c r="EA86" s="174">
        <v>242.665</v>
      </c>
      <c r="EB86" s="173">
        <v>1025101.814</v>
      </c>
      <c r="EC86" s="87">
        <v>6852900.498</v>
      </c>
      <c r="ED86" s="174">
        <v>242.671</v>
      </c>
      <c r="EE86" s="489" t="s">
        <v>128</v>
      </c>
      <c r="EF86" s="490"/>
      <c r="EG86" s="505"/>
      <c r="EH86" s="222">
        <v>1025101.82</v>
      </c>
      <c r="EI86" s="226">
        <v>6852900.502</v>
      </c>
      <c r="EJ86" s="442">
        <v>242.68</v>
      </c>
      <c r="EK86" s="173">
        <v>1025101.825</v>
      </c>
      <c r="EL86" s="87">
        <v>6852900.523</v>
      </c>
      <c r="EM86" s="88">
        <v>242.689</v>
      </c>
      <c r="EN86" s="90">
        <v>1025101.814</v>
      </c>
      <c r="EO86" s="90">
        <v>6852900.519</v>
      </c>
      <c r="EP86" s="90">
        <v>242.688</v>
      </c>
      <c r="EQ86" s="156">
        <f t="shared" si="30"/>
        <v>1058</v>
      </c>
      <c r="ER86" s="272"/>
      <c r="ES86" s="274"/>
      <c r="ET86" s="250"/>
      <c r="EU86" s="251"/>
      <c r="EV86" s="385"/>
      <c r="EW86" s="386"/>
      <c r="EX86" s="387"/>
      <c r="EY86" s="161"/>
      <c r="EZ86" s="157"/>
      <c r="FA86" s="162"/>
      <c r="FB86" s="252">
        <f t="shared" si="27"/>
        <v>0.021023796685817386</v>
      </c>
      <c r="FC86" s="253">
        <f t="shared" si="28"/>
        <v>0.02400000000000091</v>
      </c>
      <c r="FD86" s="251">
        <f t="shared" si="29"/>
        <v>396.97076586414113</v>
      </c>
      <c r="FE86" s="36">
        <f t="shared" si="31"/>
        <v>1058</v>
      </c>
      <c r="FF86" s="6"/>
      <c r="FG86" s="6"/>
      <c r="FI86"/>
      <c r="FJ86"/>
      <c r="FK86"/>
      <c r="FL86" s="23"/>
      <c r="FM86" s="23"/>
      <c r="FN86" s="23"/>
    </row>
    <row r="87" spans="1:170" ht="12">
      <c r="A87" s="51">
        <v>1059</v>
      </c>
      <c r="B87" s="53"/>
      <c r="C87" s="242"/>
      <c r="D87" s="234"/>
      <c r="E87" s="68"/>
      <c r="F87" s="278"/>
      <c r="G87" s="273"/>
      <c r="H87" s="279"/>
      <c r="I87" s="272"/>
      <c r="J87" s="273"/>
      <c r="K87" s="274"/>
      <c r="L87" s="275"/>
      <c r="M87" s="276"/>
      <c r="N87" s="277"/>
      <c r="O87" s="280"/>
      <c r="P87" s="280"/>
      <c r="Q87" s="280"/>
      <c r="R87" s="278"/>
      <c r="S87" s="273"/>
      <c r="T87" s="279"/>
      <c r="U87" s="278"/>
      <c r="V87" s="273"/>
      <c r="W87" s="279"/>
      <c r="X87" s="240"/>
      <c r="Y87" s="240"/>
      <c r="Z87" s="280"/>
      <c r="AA87" s="275"/>
      <c r="AB87" s="276"/>
      <c r="AC87" s="277"/>
      <c r="AD87" s="278"/>
      <c r="AE87" s="273"/>
      <c r="AF87" s="274"/>
      <c r="AG87" s="146">
        <v>1025102.76</v>
      </c>
      <c r="AH87" s="112">
        <v>6852972.826</v>
      </c>
      <c r="AI87" s="148">
        <v>242.614</v>
      </c>
      <c r="AJ87" s="194">
        <v>1025102.75</v>
      </c>
      <c r="AK87" s="112">
        <v>6852972.831</v>
      </c>
      <c r="AL87" s="147">
        <v>242.628</v>
      </c>
      <c r="AM87" s="242">
        <v>1025102.763</v>
      </c>
      <c r="AN87" s="234">
        <v>6852972.84</v>
      </c>
      <c r="AO87" s="68">
        <v>242.632</v>
      </c>
      <c r="AP87" s="194">
        <v>1025102.767</v>
      </c>
      <c r="AQ87" s="112">
        <v>6852972.838</v>
      </c>
      <c r="AR87" s="147">
        <v>242.626</v>
      </c>
      <c r="AS87" s="146">
        <v>1025102.768</v>
      </c>
      <c r="AT87" s="112">
        <v>6852972.835</v>
      </c>
      <c r="AU87" s="148">
        <v>242.63</v>
      </c>
      <c r="AV87" s="233">
        <v>1025102.772</v>
      </c>
      <c r="AW87" s="234">
        <v>6852972.828</v>
      </c>
      <c r="AX87" s="232">
        <v>242.631</v>
      </c>
      <c r="AY87" s="242">
        <v>1025102.768</v>
      </c>
      <c r="AZ87" s="234">
        <v>6852972.837</v>
      </c>
      <c r="BA87" s="68">
        <v>242.631</v>
      </c>
      <c r="BB87" s="242">
        <v>1025102.763</v>
      </c>
      <c r="BC87" s="234">
        <v>6852972.855</v>
      </c>
      <c r="BD87" s="68">
        <v>242.623</v>
      </c>
      <c r="BE87" s="146">
        <v>1025102.776</v>
      </c>
      <c r="BF87" s="112">
        <v>6852972.854</v>
      </c>
      <c r="BG87" s="148">
        <v>242.631</v>
      </c>
      <c r="BH87" s="194">
        <v>1025102.781</v>
      </c>
      <c r="BI87" s="112">
        <v>6852972.842</v>
      </c>
      <c r="BJ87" s="147">
        <v>242.626</v>
      </c>
      <c r="BK87" s="146">
        <v>1025102.785</v>
      </c>
      <c r="BL87" s="112">
        <v>6852972.837</v>
      </c>
      <c r="BM87" s="68">
        <v>242.64</v>
      </c>
      <c r="BN87" s="194">
        <v>1025102.785</v>
      </c>
      <c r="BO87" s="112">
        <v>6852972.844</v>
      </c>
      <c r="BP87" s="148">
        <v>242.633</v>
      </c>
      <c r="BQ87" s="146">
        <v>1025102.787</v>
      </c>
      <c r="BR87" s="112">
        <v>6852972.849</v>
      </c>
      <c r="BS87" s="147">
        <v>242.627</v>
      </c>
      <c r="BT87" s="146">
        <v>1025102.789</v>
      </c>
      <c r="BU87" s="112">
        <v>6852972.85</v>
      </c>
      <c r="BV87" s="148">
        <v>242.63</v>
      </c>
      <c r="BW87" s="194">
        <v>1025102.787</v>
      </c>
      <c r="BX87" s="112">
        <v>6852972.853</v>
      </c>
      <c r="BY87" s="147">
        <v>242.638</v>
      </c>
      <c r="BZ87" s="173">
        <v>1025102.786</v>
      </c>
      <c r="CA87" s="87">
        <v>6852972.851</v>
      </c>
      <c r="CB87" s="127">
        <v>242.645</v>
      </c>
      <c r="CC87" s="173">
        <v>1025102.79</v>
      </c>
      <c r="CD87" s="87">
        <v>6852972.853</v>
      </c>
      <c r="CE87" s="174">
        <v>242.645</v>
      </c>
      <c r="CF87" s="173">
        <v>1025102.783</v>
      </c>
      <c r="CG87" s="87">
        <v>6852972.852</v>
      </c>
      <c r="CH87" s="174">
        <v>242.642</v>
      </c>
      <c r="CI87" s="173">
        <v>1025102.788</v>
      </c>
      <c r="CJ87" s="87">
        <v>6852972.854</v>
      </c>
      <c r="CK87" s="88">
        <v>242.635</v>
      </c>
      <c r="CL87" s="173">
        <v>1025102.784</v>
      </c>
      <c r="CM87" s="87">
        <v>6852972.858</v>
      </c>
      <c r="CN87" s="88">
        <v>242.636</v>
      </c>
      <c r="CO87" s="173">
        <v>1025102.786</v>
      </c>
      <c r="CP87" s="87">
        <v>6852972.861</v>
      </c>
      <c r="CQ87" s="88">
        <v>242.638</v>
      </c>
      <c r="CR87" s="173">
        <v>1025102.795</v>
      </c>
      <c r="CS87" s="87">
        <v>6852972.85</v>
      </c>
      <c r="CT87" s="88">
        <v>242.645</v>
      </c>
      <c r="CU87" s="173">
        <v>1025102.79</v>
      </c>
      <c r="CV87" s="87">
        <v>6852972.86</v>
      </c>
      <c r="CW87" s="88">
        <v>242.645</v>
      </c>
      <c r="CX87" s="173">
        <v>1025102.79</v>
      </c>
      <c r="CY87" s="87">
        <v>6852972.861</v>
      </c>
      <c r="CZ87" s="88">
        <v>242.644</v>
      </c>
      <c r="DA87" s="173">
        <v>1025102.786</v>
      </c>
      <c r="DB87" s="87">
        <v>6852972.86</v>
      </c>
      <c r="DC87" s="88">
        <v>242.636</v>
      </c>
      <c r="DD87" s="173">
        <v>1025102.799</v>
      </c>
      <c r="DE87" s="87">
        <v>6852972.851</v>
      </c>
      <c r="DF87" s="88">
        <v>242.641</v>
      </c>
      <c r="DG87" s="173">
        <v>1025102.793</v>
      </c>
      <c r="DH87" s="87">
        <v>6852972.861</v>
      </c>
      <c r="DI87" s="174">
        <v>242.65</v>
      </c>
      <c r="DJ87" s="249">
        <v>1025102.796</v>
      </c>
      <c r="DK87" s="87">
        <v>6852972.862</v>
      </c>
      <c r="DL87" s="88">
        <v>242.651</v>
      </c>
      <c r="DM87" s="173">
        <v>1025102.8</v>
      </c>
      <c r="DN87" s="87">
        <v>6852972.857</v>
      </c>
      <c r="DO87" s="174">
        <v>242.654</v>
      </c>
      <c r="DP87" s="249">
        <v>1025102.794</v>
      </c>
      <c r="DQ87" s="87">
        <v>6852972.865</v>
      </c>
      <c r="DR87" s="88">
        <v>242.662</v>
      </c>
      <c r="DS87" s="173">
        <v>1025102.804</v>
      </c>
      <c r="DT87" s="87">
        <v>6852972.853</v>
      </c>
      <c r="DU87" s="174">
        <v>242.641</v>
      </c>
      <c r="DV87" s="249"/>
      <c r="DW87" s="87"/>
      <c r="DX87" s="88"/>
      <c r="DY87" s="173">
        <v>1025102.788</v>
      </c>
      <c r="DZ87" s="87">
        <v>6852972.864</v>
      </c>
      <c r="EA87" s="174">
        <v>242.642</v>
      </c>
      <c r="EB87" s="173">
        <v>1025102.795</v>
      </c>
      <c r="EC87" s="87">
        <v>6852972.856</v>
      </c>
      <c r="ED87" s="174">
        <v>242.647</v>
      </c>
      <c r="EE87" s="173">
        <v>1025102.792</v>
      </c>
      <c r="EF87" s="87">
        <v>6852972.865</v>
      </c>
      <c r="EG87" s="88">
        <v>242.656</v>
      </c>
      <c r="EH87" s="222">
        <v>1025102.799</v>
      </c>
      <c r="EI87" s="226">
        <v>6852972.853</v>
      </c>
      <c r="EJ87" s="442">
        <v>242.651</v>
      </c>
      <c r="EK87" s="173">
        <v>1025102.79</v>
      </c>
      <c r="EL87" s="87">
        <v>6852972.881</v>
      </c>
      <c r="EM87" s="88">
        <v>242.658</v>
      </c>
      <c r="EN87" s="90">
        <v>1025102.788</v>
      </c>
      <c r="EO87" s="90">
        <v>6852972.869</v>
      </c>
      <c r="EP87" s="90">
        <v>242.654</v>
      </c>
      <c r="EQ87" s="156">
        <f t="shared" si="30"/>
        <v>1059</v>
      </c>
      <c r="ER87" s="272"/>
      <c r="ES87" s="274"/>
      <c r="ET87" s="250">
        <f>SQRT((EK87-EN87)*(EK87-EN87)+(EO87-EL87)*(EO87-EL87))</f>
        <v>0.01216552517910241</v>
      </c>
      <c r="EU87" s="251">
        <f>EP87-EM87</f>
        <v>-0.003999999999990678</v>
      </c>
      <c r="EV87" s="385">
        <f>SQRT((EN87-$AG87)*(EN87-$AG87)+(EO87-$AH87)*(EO87-$AH87))</f>
        <v>0.05131276606892685</v>
      </c>
      <c r="EW87" s="386">
        <f>EP87-$AI87</f>
        <v>0.03999999999999204</v>
      </c>
      <c r="EX87" s="387">
        <f>IF($AG87=EN87,IF($AH87&lt;EO87,0,200),IF($AH87=EO87,IF($AG87&lt;EN87,100,300),IF((EO87-$AH87)&lt;0,(200/PI()*ATAN((EN87-$AG87)/(EO87-$AH87))+200),IF((EN87-$AG87)&gt;0,(200/PI()*ATAN((EN87-$AG87)/(EO87-$AH87))),(200/PI()*ATAN((EN87-$AG87)/(EO87-$AH87))+400)))))</f>
        <v>36.745197783508104</v>
      </c>
      <c r="EY87" s="161"/>
      <c r="EZ87" s="157"/>
      <c r="FA87" s="162"/>
      <c r="FB87" s="252">
        <f t="shared" si="27"/>
        <v>0.022627416920261267</v>
      </c>
      <c r="FC87" s="253">
        <f t="shared" si="28"/>
        <v>0.01300000000000523</v>
      </c>
      <c r="FD87" s="251">
        <f t="shared" si="29"/>
        <v>349.99999953679816</v>
      </c>
      <c r="FE87" s="36">
        <f t="shared" si="31"/>
        <v>1059</v>
      </c>
      <c r="FF87" s="6"/>
      <c r="FG87" s="6"/>
      <c r="FI87"/>
      <c r="FJ87"/>
      <c r="FK87"/>
      <c r="FL87" s="23"/>
      <c r="FM87" s="23"/>
      <c r="FN87" s="23"/>
    </row>
    <row r="88" spans="1:170" ht="12">
      <c r="A88" s="51">
        <v>1060</v>
      </c>
      <c r="B88" s="53"/>
      <c r="C88" s="242"/>
      <c r="D88" s="234"/>
      <c r="E88" s="68"/>
      <c r="F88" s="278"/>
      <c r="G88" s="273"/>
      <c r="H88" s="279"/>
      <c r="I88" s="272"/>
      <c r="J88" s="273"/>
      <c r="K88" s="274"/>
      <c r="L88" s="275"/>
      <c r="M88" s="276"/>
      <c r="N88" s="277"/>
      <c r="O88" s="280"/>
      <c r="P88" s="280"/>
      <c r="Q88" s="280"/>
      <c r="R88" s="278"/>
      <c r="S88" s="273"/>
      <c r="T88" s="279"/>
      <c r="U88" s="278"/>
      <c r="V88" s="273"/>
      <c r="W88" s="279"/>
      <c r="X88" s="240"/>
      <c r="Y88" s="240"/>
      <c r="Z88" s="280"/>
      <c r="AA88" s="275"/>
      <c r="AB88" s="276"/>
      <c r="AC88" s="277"/>
      <c r="AD88" s="278"/>
      <c r="AE88" s="273"/>
      <c r="AF88" s="274"/>
      <c r="AG88" s="146">
        <v>1025149.979</v>
      </c>
      <c r="AH88" s="112">
        <v>6852968.359</v>
      </c>
      <c r="AI88" s="148">
        <v>243.358</v>
      </c>
      <c r="AJ88" s="194">
        <v>1025149.975</v>
      </c>
      <c r="AK88" s="112">
        <v>6852968.37</v>
      </c>
      <c r="AL88" s="147">
        <v>243.362</v>
      </c>
      <c r="AM88" s="242">
        <v>1025149.986</v>
      </c>
      <c r="AN88" s="234">
        <v>6852968.374</v>
      </c>
      <c r="AO88" s="68">
        <v>243.367</v>
      </c>
      <c r="AP88" s="194">
        <v>1025149.988</v>
      </c>
      <c r="AQ88" s="112">
        <v>6852968.373</v>
      </c>
      <c r="AR88" s="147">
        <v>243.353</v>
      </c>
      <c r="AS88" s="146">
        <v>1025149.988</v>
      </c>
      <c r="AT88" s="112">
        <v>6852968.362</v>
      </c>
      <c r="AU88" s="148">
        <v>243.354</v>
      </c>
      <c r="AV88" s="233">
        <v>1025149.989</v>
      </c>
      <c r="AW88" s="234">
        <v>6852968.357</v>
      </c>
      <c r="AX88" s="232">
        <v>243.355</v>
      </c>
      <c r="AY88" s="242">
        <v>1025149.984</v>
      </c>
      <c r="AZ88" s="234">
        <v>6852968.369</v>
      </c>
      <c r="BA88" s="68">
        <v>243.357</v>
      </c>
      <c r="BB88" s="242">
        <v>1025149.983</v>
      </c>
      <c r="BC88" s="234">
        <v>6852968.385</v>
      </c>
      <c r="BD88" s="68">
        <v>243.355</v>
      </c>
      <c r="BE88" s="146">
        <v>1025149.995</v>
      </c>
      <c r="BF88" s="112">
        <v>6852968.381</v>
      </c>
      <c r="BG88" s="148">
        <v>243.36</v>
      </c>
      <c r="BH88" s="194">
        <v>1025149.999</v>
      </c>
      <c r="BI88" s="112">
        <v>6852968.365</v>
      </c>
      <c r="BJ88" s="147">
        <v>243.351</v>
      </c>
      <c r="BK88" s="146">
        <v>1025149.998</v>
      </c>
      <c r="BL88" s="112">
        <v>6852968.359</v>
      </c>
      <c r="BM88" s="68">
        <v>243.357</v>
      </c>
      <c r="BN88" s="194">
        <v>1025149.999</v>
      </c>
      <c r="BO88" s="112">
        <v>6852968.362</v>
      </c>
      <c r="BP88" s="148">
        <v>243.358</v>
      </c>
      <c r="BQ88" s="146">
        <v>1025149.997</v>
      </c>
      <c r="BR88" s="112">
        <v>6852968.369</v>
      </c>
      <c r="BS88" s="147">
        <v>243.351</v>
      </c>
      <c r="BT88" s="146">
        <v>1025150.002</v>
      </c>
      <c r="BU88" s="112">
        <v>6852968.367</v>
      </c>
      <c r="BV88" s="148">
        <v>243.353</v>
      </c>
      <c r="BW88" s="194">
        <v>1025149.998</v>
      </c>
      <c r="BX88" s="112">
        <v>6852968.374</v>
      </c>
      <c r="BY88" s="147">
        <v>243.358</v>
      </c>
      <c r="BZ88" s="173">
        <v>1025149.997</v>
      </c>
      <c r="CA88" s="87">
        <v>6852968.37</v>
      </c>
      <c r="CB88" s="127">
        <v>243.359</v>
      </c>
      <c r="CC88" s="173">
        <v>1025149.997</v>
      </c>
      <c r="CD88" s="87">
        <v>6852968.375</v>
      </c>
      <c r="CE88" s="174">
        <v>243.36</v>
      </c>
      <c r="CF88" s="173">
        <v>1025149.995</v>
      </c>
      <c r="CG88" s="87">
        <v>6852968.368</v>
      </c>
      <c r="CH88" s="174">
        <v>243.359</v>
      </c>
      <c r="CI88" s="173">
        <v>1025149.993</v>
      </c>
      <c r="CJ88" s="87">
        <v>6852968.369</v>
      </c>
      <c r="CK88" s="88">
        <v>243.354</v>
      </c>
      <c r="CL88" s="173">
        <v>1025149.992</v>
      </c>
      <c r="CM88" s="87">
        <v>6852968.374</v>
      </c>
      <c r="CN88" s="88">
        <v>243.353</v>
      </c>
      <c r="CO88" s="173">
        <v>1025149.993</v>
      </c>
      <c r="CP88" s="87">
        <v>6852968.378</v>
      </c>
      <c r="CQ88" s="88">
        <v>243.355</v>
      </c>
      <c r="CR88" s="173">
        <v>1025149.999</v>
      </c>
      <c r="CS88" s="87">
        <v>6852968.366</v>
      </c>
      <c r="CT88" s="88">
        <v>243.356</v>
      </c>
      <c r="CU88" s="173">
        <v>1025149.998</v>
      </c>
      <c r="CV88" s="87">
        <v>6852968.374</v>
      </c>
      <c r="CW88" s="88">
        <v>243.349</v>
      </c>
      <c r="CX88" s="173">
        <v>1025149.994</v>
      </c>
      <c r="CY88" s="87">
        <v>6852968.379</v>
      </c>
      <c r="CZ88" s="88">
        <v>243.356</v>
      </c>
      <c r="DA88" s="173">
        <v>1025150.003</v>
      </c>
      <c r="DB88" s="87">
        <v>6852968.362</v>
      </c>
      <c r="DC88" s="88">
        <v>243.348</v>
      </c>
      <c r="DD88" s="173">
        <v>1025150</v>
      </c>
      <c r="DE88" s="87">
        <v>6852968.363</v>
      </c>
      <c r="DF88" s="88">
        <v>243.353</v>
      </c>
      <c r="DG88" s="173">
        <v>1025150.006</v>
      </c>
      <c r="DH88" s="87">
        <v>6852968.369</v>
      </c>
      <c r="DI88" s="174">
        <v>243.364</v>
      </c>
      <c r="DJ88" s="249">
        <v>1025150.002</v>
      </c>
      <c r="DK88" s="87">
        <v>6852968.37</v>
      </c>
      <c r="DL88" s="88">
        <v>243.356</v>
      </c>
      <c r="DM88" s="173">
        <v>1025150.006</v>
      </c>
      <c r="DN88" s="87">
        <v>6852968.37</v>
      </c>
      <c r="DO88" s="174">
        <v>243.358</v>
      </c>
      <c r="DP88" s="249">
        <v>1025150</v>
      </c>
      <c r="DQ88" s="87">
        <v>6852968.377</v>
      </c>
      <c r="DR88" s="88">
        <v>243.357</v>
      </c>
      <c r="DS88" s="173">
        <v>1025150.001</v>
      </c>
      <c r="DT88" s="87">
        <v>6852968.366</v>
      </c>
      <c r="DU88" s="174">
        <v>243.353</v>
      </c>
      <c r="DV88" s="249"/>
      <c r="DW88" s="87"/>
      <c r="DX88" s="88"/>
      <c r="DY88" s="173">
        <v>1025149.998</v>
      </c>
      <c r="DZ88" s="87">
        <v>6852968.369</v>
      </c>
      <c r="EA88" s="174">
        <v>243.358</v>
      </c>
      <c r="EB88" s="173">
        <v>1025149.998</v>
      </c>
      <c r="EC88" s="87">
        <v>6852968.369</v>
      </c>
      <c r="ED88" s="174">
        <v>243.354</v>
      </c>
      <c r="EE88" s="173">
        <v>1025150.001</v>
      </c>
      <c r="EF88" s="87">
        <v>6852968.383</v>
      </c>
      <c r="EG88" s="88">
        <v>243.361</v>
      </c>
      <c r="EH88" s="222">
        <v>1025149.994</v>
      </c>
      <c r="EI88" s="226">
        <v>6852968.372</v>
      </c>
      <c r="EJ88" s="442">
        <v>243.354</v>
      </c>
      <c r="EK88" s="173">
        <v>1025149.995</v>
      </c>
      <c r="EL88" s="87">
        <v>6852968.397</v>
      </c>
      <c r="EM88" s="88">
        <v>243.356</v>
      </c>
      <c r="EN88" s="90">
        <v>1025149.978</v>
      </c>
      <c r="EO88" s="90">
        <v>6852968.384</v>
      </c>
      <c r="EP88" s="90">
        <v>243.307</v>
      </c>
      <c r="EQ88" s="156">
        <f t="shared" si="30"/>
        <v>1060</v>
      </c>
      <c r="ER88" s="272"/>
      <c r="ES88" s="274"/>
      <c r="ET88" s="250">
        <f>SQRT((EK88-EN88)*(EK88-EN88)+(EO88-EL88)*(EO88-EL88))</f>
        <v>0.021400934716045088</v>
      </c>
      <c r="EU88" s="251">
        <f>EP88-EM88</f>
        <v>-0.049000000000006594</v>
      </c>
      <c r="EV88" s="385">
        <f>SQRT((EN88-$AG88)*(EN88-$AG88)+(EO88-$AH88)*(EO88-$AH88))</f>
        <v>0.02501999144994494</v>
      </c>
      <c r="EW88" s="386">
        <f>EP88-$AI88</f>
        <v>-0.051000000000016144</v>
      </c>
      <c r="EX88" s="387">
        <f>IF($AG88=EN88,IF($AH88&lt;EO88,0,200),IF($AH88=EO88,IF($AG88&lt;EN88,100,300),IF((EO88-$AH88)&lt;0,(200/PI()*ATAN((EN88-$AG88)/(EO88-$AH88))+200),IF((EN88-$AG88)&gt;0,(200/PI()*ATAN((EN88-$AG88)/(EO88-$AH88))),(200/PI()*ATAN((EN88-$AG88)/(EO88-$AH88))+400)))))</f>
        <v>397.45487755281624</v>
      </c>
      <c r="EY88" s="161"/>
      <c r="EZ88" s="157"/>
      <c r="FA88" s="162"/>
      <c r="FB88" s="252">
        <f t="shared" si="27"/>
        <v>0.029206163290671834</v>
      </c>
      <c r="FC88" s="253">
        <f t="shared" si="28"/>
        <v>-0.04600000000002069</v>
      </c>
      <c r="FD88" s="251">
        <f t="shared" si="29"/>
        <v>342.2744903118804</v>
      </c>
      <c r="FE88" s="36">
        <f t="shared" si="31"/>
        <v>1060</v>
      </c>
      <c r="FF88" s="6"/>
      <c r="FG88" s="6"/>
      <c r="FI88"/>
      <c r="FJ88"/>
      <c r="FK88"/>
      <c r="FL88" s="23"/>
      <c r="FM88" s="23"/>
      <c r="FN88" s="23"/>
    </row>
    <row r="89" spans="1:170" ht="12">
      <c r="A89" s="51">
        <v>1061</v>
      </c>
      <c r="B89" s="53"/>
      <c r="C89" s="242"/>
      <c r="D89" s="234"/>
      <c r="E89" s="68"/>
      <c r="F89" s="278"/>
      <c r="G89" s="273"/>
      <c r="H89" s="279"/>
      <c r="I89" s="272"/>
      <c r="J89" s="273"/>
      <c r="K89" s="274"/>
      <c r="L89" s="275"/>
      <c r="M89" s="276"/>
      <c r="N89" s="277"/>
      <c r="O89" s="280"/>
      <c r="P89" s="280"/>
      <c r="Q89" s="280"/>
      <c r="R89" s="278"/>
      <c r="S89" s="273"/>
      <c r="T89" s="279"/>
      <c r="U89" s="278"/>
      <c r="V89" s="273"/>
      <c r="W89" s="279"/>
      <c r="X89" s="240"/>
      <c r="Y89" s="240"/>
      <c r="Z89" s="280"/>
      <c r="AA89" s="275"/>
      <c r="AB89" s="276"/>
      <c r="AC89" s="277"/>
      <c r="AD89" s="278"/>
      <c r="AE89" s="273"/>
      <c r="AF89" s="274"/>
      <c r="AG89" s="146">
        <v>1025100.904</v>
      </c>
      <c r="AH89" s="112">
        <v>6853076.141</v>
      </c>
      <c r="AI89" s="148">
        <v>230.648</v>
      </c>
      <c r="AJ89" s="194">
        <v>1025100.897</v>
      </c>
      <c r="AK89" s="112">
        <v>6853076.14</v>
      </c>
      <c r="AL89" s="147">
        <v>230.659</v>
      </c>
      <c r="AM89" s="242">
        <v>1025100.896</v>
      </c>
      <c r="AN89" s="234">
        <v>6853076.144</v>
      </c>
      <c r="AO89" s="68">
        <v>230.668</v>
      </c>
      <c r="AP89" s="194">
        <v>1025100.901</v>
      </c>
      <c r="AQ89" s="112">
        <v>6853076.147</v>
      </c>
      <c r="AR89" s="147">
        <v>230.664</v>
      </c>
      <c r="AS89" s="146">
        <v>1025100.9</v>
      </c>
      <c r="AT89" s="112">
        <v>6853076.146</v>
      </c>
      <c r="AU89" s="148">
        <v>230.668</v>
      </c>
      <c r="AV89" s="233">
        <v>1025100.902</v>
      </c>
      <c r="AW89" s="234">
        <v>6853076.144</v>
      </c>
      <c r="AX89" s="232">
        <v>230.663</v>
      </c>
      <c r="AY89" s="242">
        <v>1025100.899</v>
      </c>
      <c r="AZ89" s="234">
        <v>6853076.14</v>
      </c>
      <c r="BA89" s="68">
        <v>230.667</v>
      </c>
      <c r="BB89" s="242">
        <v>1025100.893</v>
      </c>
      <c r="BC89" s="234">
        <v>6853076.142</v>
      </c>
      <c r="BD89" s="68">
        <v>230.659</v>
      </c>
      <c r="BE89" s="146">
        <v>1025100.9</v>
      </c>
      <c r="BF89" s="112">
        <v>6853076.148</v>
      </c>
      <c r="BG89" s="148">
        <v>230.664</v>
      </c>
      <c r="BH89" s="194">
        <v>1025100.9</v>
      </c>
      <c r="BI89" s="112">
        <v>6853076.146</v>
      </c>
      <c r="BJ89" s="147">
        <v>230.656</v>
      </c>
      <c r="BK89" s="146">
        <v>1025100.901</v>
      </c>
      <c r="BL89" s="112">
        <v>6853076.143</v>
      </c>
      <c r="BM89" s="68">
        <v>230.665</v>
      </c>
      <c r="BN89" s="194">
        <v>1025100.91</v>
      </c>
      <c r="BO89" s="112">
        <v>6853076.147</v>
      </c>
      <c r="BP89" s="148">
        <v>230.663</v>
      </c>
      <c r="BQ89" s="146">
        <v>1025100.903</v>
      </c>
      <c r="BR89" s="112">
        <v>6853076.145</v>
      </c>
      <c r="BS89" s="147">
        <v>230.654</v>
      </c>
      <c r="BT89" s="146">
        <v>1025100.906</v>
      </c>
      <c r="BU89" s="112">
        <v>6853076.146</v>
      </c>
      <c r="BV89" s="148">
        <v>230.65</v>
      </c>
      <c r="BW89" s="194">
        <v>1025100.905</v>
      </c>
      <c r="BX89" s="112">
        <v>6853076.146</v>
      </c>
      <c r="BY89" s="147">
        <v>230.661</v>
      </c>
      <c r="BZ89" s="173">
        <v>1025100.899</v>
      </c>
      <c r="CA89" s="87">
        <v>6853076.15</v>
      </c>
      <c r="CB89" s="127">
        <v>230.664</v>
      </c>
      <c r="CC89" s="173">
        <v>1025100.9</v>
      </c>
      <c r="CD89" s="87">
        <v>6853076.155</v>
      </c>
      <c r="CE89" s="174">
        <v>230.665</v>
      </c>
      <c r="CF89" s="173">
        <v>1025100.899</v>
      </c>
      <c r="CG89" s="87">
        <v>6853076.146</v>
      </c>
      <c r="CH89" s="174">
        <v>230.661</v>
      </c>
      <c r="CI89" s="173">
        <v>1025100.902</v>
      </c>
      <c r="CJ89" s="87">
        <v>6853076.147</v>
      </c>
      <c r="CK89" s="88">
        <v>230.653</v>
      </c>
      <c r="CL89" s="173">
        <v>1025100.898</v>
      </c>
      <c r="CM89" s="87">
        <v>6853076.143</v>
      </c>
      <c r="CN89" s="88">
        <v>230.652</v>
      </c>
      <c r="CO89" s="173">
        <v>1025100.9</v>
      </c>
      <c r="CP89" s="87">
        <v>6853076.152</v>
      </c>
      <c r="CQ89" s="88">
        <v>230.652</v>
      </c>
      <c r="CR89" s="173">
        <v>1025100.901</v>
      </c>
      <c r="CS89" s="87">
        <v>6853076.147</v>
      </c>
      <c r="CT89" s="88">
        <v>230.658</v>
      </c>
      <c r="CU89" s="173">
        <v>1025100.902</v>
      </c>
      <c r="CV89" s="87">
        <v>6853076.154</v>
      </c>
      <c r="CW89" s="88">
        <v>230.66</v>
      </c>
      <c r="CX89" s="173">
        <v>1025100.9</v>
      </c>
      <c r="CY89" s="87">
        <v>6853076.156</v>
      </c>
      <c r="CZ89" s="88">
        <v>230.661</v>
      </c>
      <c r="DA89" s="173">
        <v>1025100.902</v>
      </c>
      <c r="DB89" s="87">
        <v>6853076.15</v>
      </c>
      <c r="DC89" s="88">
        <v>230.654</v>
      </c>
      <c r="DD89" s="173">
        <v>1025100.899</v>
      </c>
      <c r="DE89" s="87">
        <v>6853076.147</v>
      </c>
      <c r="DF89" s="88">
        <v>230.652</v>
      </c>
      <c r="DG89" s="173">
        <v>1025100.901</v>
      </c>
      <c r="DH89" s="87">
        <v>6853076.152</v>
      </c>
      <c r="DI89" s="174">
        <v>230.658</v>
      </c>
      <c r="DJ89" s="249">
        <v>1025100.897</v>
      </c>
      <c r="DK89" s="87">
        <v>6853076.153</v>
      </c>
      <c r="DL89" s="88">
        <v>230.659</v>
      </c>
      <c r="DM89" s="173">
        <v>1025100.903</v>
      </c>
      <c r="DN89" s="87">
        <v>6853076.154</v>
      </c>
      <c r="DO89" s="174">
        <v>230.664</v>
      </c>
      <c r="DP89" s="249">
        <v>1025100.896</v>
      </c>
      <c r="DQ89" s="87">
        <v>6853076.153</v>
      </c>
      <c r="DR89" s="88">
        <v>230.665</v>
      </c>
      <c r="DS89" s="173">
        <v>1025100.894</v>
      </c>
      <c r="DT89" s="87">
        <v>6853076.18</v>
      </c>
      <c r="DU89" s="174">
        <v>230.652</v>
      </c>
      <c r="DV89" s="249"/>
      <c r="DW89" s="87"/>
      <c r="DX89" s="88"/>
      <c r="DY89" s="489" t="s">
        <v>128</v>
      </c>
      <c r="DZ89" s="490"/>
      <c r="EA89" s="491"/>
      <c r="EB89" s="173">
        <v>1025100.902</v>
      </c>
      <c r="EC89" s="87">
        <v>6853076.158</v>
      </c>
      <c r="ED89" s="174">
        <v>230.656</v>
      </c>
      <c r="EE89" s="173">
        <v>1025100.899</v>
      </c>
      <c r="EF89" s="87">
        <v>6853076.155</v>
      </c>
      <c r="EG89" s="88">
        <v>230.666</v>
      </c>
      <c r="EH89" s="222">
        <v>1025100.898</v>
      </c>
      <c r="EI89" s="226">
        <v>6853076.161</v>
      </c>
      <c r="EJ89" s="442">
        <v>230.668</v>
      </c>
      <c r="EK89" s="173">
        <v>1025100.891</v>
      </c>
      <c r="EL89" s="87">
        <v>6853076.167</v>
      </c>
      <c r="EM89" s="88">
        <v>230.666</v>
      </c>
      <c r="EN89" s="90">
        <v>1025100.89</v>
      </c>
      <c r="EO89" s="90">
        <v>6853076.159</v>
      </c>
      <c r="EP89" s="90">
        <v>230.663</v>
      </c>
      <c r="EQ89" s="156">
        <f t="shared" si="30"/>
        <v>1061</v>
      </c>
      <c r="ER89" s="272"/>
      <c r="ES89" s="274"/>
      <c r="ET89" s="250">
        <f>SQRT((EK89-EN89)*(EK89-EN89)+(EO89-EL89)*(EO89-EL89))</f>
        <v>0.008062258116795703</v>
      </c>
      <c r="EU89" s="251">
        <f>EP89-EM89</f>
        <v>-0.002999999999985903</v>
      </c>
      <c r="EV89" s="385">
        <f>SQRT((EN89-$AG89)*(EN89-$AG89)+(EO89-$AH89)*(EO89-$AH89))</f>
        <v>0.022803508604902576</v>
      </c>
      <c r="EW89" s="386">
        <f>EP89-$AI89</f>
        <v>0.01500000000001478</v>
      </c>
      <c r="EX89" s="387">
        <f>IF($AG89=EN89,IF($AH89&lt;EO89,0,200),IF($AH89=EO89,IF($AG89&lt;EN89,100,300),IF((EO89-$AH89)&lt;0,(200/PI()*ATAN((EN89-$AG89)/(EO89-$AH89))+200),IF((EN89-$AG89)&gt;0,(200/PI()*ATAN((EN89-$AG89)/(EO89-$AH89))),(200/PI()*ATAN((EN89-$AG89)/(EO89-$AH89))+400)))))</f>
        <v>357.91668517416986</v>
      </c>
      <c r="EY89" s="161"/>
      <c r="EZ89" s="157"/>
      <c r="FA89" s="162"/>
      <c r="FB89" s="252">
        <f t="shared" si="27"/>
        <v>0.02137755804029419</v>
      </c>
      <c r="FC89" s="253">
        <f t="shared" si="28"/>
        <v>0.011000000000024102</v>
      </c>
      <c r="FD89" s="251">
        <f t="shared" si="29"/>
        <v>211.98255321861492</v>
      </c>
      <c r="FE89" s="36">
        <f t="shared" si="31"/>
        <v>1061</v>
      </c>
      <c r="FF89" s="6"/>
      <c r="FG89" s="6"/>
      <c r="FI89"/>
      <c r="FJ89"/>
      <c r="FK89"/>
      <c r="FL89" s="23"/>
      <c r="FM89" s="23"/>
      <c r="FN89" s="23"/>
    </row>
    <row r="90" spans="1:170" ht="12">
      <c r="A90" s="50">
        <v>1062</v>
      </c>
      <c r="B90" s="53"/>
      <c r="C90" s="275"/>
      <c r="D90" s="276"/>
      <c r="E90" s="316"/>
      <c r="F90" s="278"/>
      <c r="G90" s="273"/>
      <c r="H90" s="279"/>
      <c r="I90" s="272"/>
      <c r="J90" s="273"/>
      <c r="K90" s="274"/>
      <c r="L90" s="275"/>
      <c r="M90" s="276"/>
      <c r="N90" s="277"/>
      <c r="O90" s="280"/>
      <c r="P90" s="280"/>
      <c r="Q90" s="280"/>
      <c r="R90" s="278"/>
      <c r="S90" s="273"/>
      <c r="T90" s="279"/>
      <c r="U90" s="278"/>
      <c r="V90" s="273"/>
      <c r="W90" s="279"/>
      <c r="X90" s="240"/>
      <c r="Y90" s="240"/>
      <c r="Z90" s="280"/>
      <c r="AA90" s="275"/>
      <c r="AB90" s="276"/>
      <c r="AC90" s="277"/>
      <c r="AD90" s="278"/>
      <c r="AE90" s="273"/>
      <c r="AF90" s="274"/>
      <c r="AG90" s="278">
        <v>1024990.419</v>
      </c>
      <c r="AH90" s="273">
        <v>6853090.413</v>
      </c>
      <c r="AI90" s="279">
        <v>221.009</v>
      </c>
      <c r="AJ90" s="272">
        <v>1024990.417</v>
      </c>
      <c r="AK90" s="273">
        <v>6853090.405</v>
      </c>
      <c r="AL90" s="274">
        <v>221.013</v>
      </c>
      <c r="AM90" s="275">
        <v>1024990.422</v>
      </c>
      <c r="AN90" s="276">
        <v>6853090.403</v>
      </c>
      <c r="AO90" s="316">
        <v>221.018</v>
      </c>
      <c r="AP90" s="272">
        <v>1024990.419</v>
      </c>
      <c r="AQ90" s="273">
        <v>6853090.403</v>
      </c>
      <c r="AR90" s="274">
        <v>221.016</v>
      </c>
      <c r="AS90" s="278">
        <v>1024990.423</v>
      </c>
      <c r="AT90" s="273">
        <v>6853090.398</v>
      </c>
      <c r="AU90" s="279">
        <v>221.019</v>
      </c>
      <c r="AV90" s="317">
        <v>1024990.418</v>
      </c>
      <c r="AW90" s="276">
        <v>6853090.397</v>
      </c>
      <c r="AX90" s="277">
        <v>221.017</v>
      </c>
      <c r="AY90" s="275">
        <v>1024990.419</v>
      </c>
      <c r="AZ90" s="276">
        <v>6853090.399</v>
      </c>
      <c r="BA90" s="316">
        <v>221.02</v>
      </c>
      <c r="BB90" s="275">
        <v>1024990.419</v>
      </c>
      <c r="BC90" s="276">
        <v>6853090.413</v>
      </c>
      <c r="BD90" s="316">
        <v>221.015</v>
      </c>
      <c r="BE90" s="278">
        <v>1024990.423</v>
      </c>
      <c r="BF90" s="273">
        <v>6853090.415</v>
      </c>
      <c r="BG90" s="279">
        <v>221.015</v>
      </c>
      <c r="BH90" s="272">
        <v>1024990.424</v>
      </c>
      <c r="BI90" s="273">
        <v>6853090.406</v>
      </c>
      <c r="BJ90" s="274">
        <v>221.009</v>
      </c>
      <c r="BK90" s="278">
        <v>1024990.427</v>
      </c>
      <c r="BL90" s="273">
        <v>6853090.405</v>
      </c>
      <c r="BM90" s="316">
        <v>221.018</v>
      </c>
      <c r="BN90" s="272">
        <v>1024990.424</v>
      </c>
      <c r="BO90" s="273">
        <v>6853090.404</v>
      </c>
      <c r="BP90" s="279">
        <v>221.015</v>
      </c>
      <c r="BQ90" s="278">
        <v>1024990.415</v>
      </c>
      <c r="BR90" s="273">
        <v>6853090.416</v>
      </c>
      <c r="BS90" s="274">
        <v>221.006</v>
      </c>
      <c r="BT90" s="278">
        <v>1024990.421</v>
      </c>
      <c r="BU90" s="273">
        <v>6853090.414</v>
      </c>
      <c r="BV90" s="279">
        <v>221.002</v>
      </c>
      <c r="BW90" s="272">
        <v>1024990.424</v>
      </c>
      <c r="BX90" s="273">
        <v>6853090.415</v>
      </c>
      <c r="BY90" s="274">
        <v>221.006</v>
      </c>
      <c r="BZ90" s="318">
        <v>1024990.422</v>
      </c>
      <c r="CA90" s="319">
        <v>6853090.41</v>
      </c>
      <c r="CB90" s="320">
        <v>221.016</v>
      </c>
      <c r="CC90" s="318">
        <v>1024990.422</v>
      </c>
      <c r="CD90" s="319">
        <v>6853090.409</v>
      </c>
      <c r="CE90" s="321">
        <v>221.018</v>
      </c>
      <c r="CF90" s="318">
        <v>1024990.418</v>
      </c>
      <c r="CG90" s="319">
        <v>6853090.41</v>
      </c>
      <c r="CH90" s="321">
        <v>221.016</v>
      </c>
      <c r="CI90" s="318">
        <v>1024990.415</v>
      </c>
      <c r="CJ90" s="319">
        <v>6853090.412</v>
      </c>
      <c r="CK90" s="322">
        <v>221.005</v>
      </c>
      <c r="CL90" s="323">
        <v>1024990.417</v>
      </c>
      <c r="CM90" s="324">
        <v>6853090.412</v>
      </c>
      <c r="CN90" s="325">
        <v>221.004</v>
      </c>
      <c r="CO90" s="318">
        <v>1024990.414</v>
      </c>
      <c r="CP90" s="319">
        <v>6853090.412</v>
      </c>
      <c r="CQ90" s="322">
        <v>220.999</v>
      </c>
      <c r="CR90" s="318">
        <v>1024990.421</v>
      </c>
      <c r="CS90" s="319">
        <v>6853090.41</v>
      </c>
      <c r="CT90" s="322">
        <v>221.002</v>
      </c>
      <c r="CU90" s="318">
        <v>1024990.419</v>
      </c>
      <c r="CV90" s="319">
        <v>6853090.416</v>
      </c>
      <c r="CW90" s="322">
        <v>221.006</v>
      </c>
      <c r="CX90" s="318">
        <v>1024990.413</v>
      </c>
      <c r="CY90" s="319">
        <v>6853090.415</v>
      </c>
      <c r="CZ90" s="322">
        <v>221.012</v>
      </c>
      <c r="DA90" s="318">
        <v>1024990.413</v>
      </c>
      <c r="DB90" s="319">
        <v>6853090.416</v>
      </c>
      <c r="DC90" s="322">
        <v>220.999</v>
      </c>
      <c r="DD90" s="318">
        <v>1024990.416</v>
      </c>
      <c r="DE90" s="319">
        <v>6853090.415</v>
      </c>
      <c r="DF90" s="322">
        <v>220.998</v>
      </c>
      <c r="DG90" s="318">
        <v>1024990.414</v>
      </c>
      <c r="DH90" s="319">
        <v>6853090.418</v>
      </c>
      <c r="DI90" s="321">
        <v>221.004</v>
      </c>
      <c r="DJ90" s="329">
        <v>1024990.418</v>
      </c>
      <c r="DK90" s="319">
        <v>6853090.415</v>
      </c>
      <c r="DL90" s="322">
        <v>221.005</v>
      </c>
      <c r="DM90" s="318">
        <v>1024990.418</v>
      </c>
      <c r="DN90" s="319">
        <v>6853090.419</v>
      </c>
      <c r="DO90" s="321">
        <v>221.011</v>
      </c>
      <c r="DP90" s="329">
        <v>1024990.419</v>
      </c>
      <c r="DQ90" s="319">
        <v>6853090.416</v>
      </c>
      <c r="DR90" s="322">
        <v>221.005</v>
      </c>
      <c r="DS90" s="318">
        <v>1024990.411</v>
      </c>
      <c r="DT90" s="319">
        <v>6853090.425</v>
      </c>
      <c r="DU90" s="321">
        <v>220.998</v>
      </c>
      <c r="DV90" s="329"/>
      <c r="DW90" s="319"/>
      <c r="DX90" s="322"/>
      <c r="DY90" s="492" t="s">
        <v>134</v>
      </c>
      <c r="DZ90" s="493"/>
      <c r="EA90" s="494"/>
      <c r="EB90" s="318"/>
      <c r="EC90" s="319"/>
      <c r="ED90" s="321"/>
      <c r="EE90" s="173"/>
      <c r="EF90" s="87"/>
      <c r="EG90" s="88"/>
      <c r="EH90" s="173"/>
      <c r="EI90" s="87"/>
      <c r="EJ90" s="174"/>
      <c r="EK90" s="173"/>
      <c r="EL90" s="87"/>
      <c r="EM90" s="88"/>
      <c r="EN90" s="87"/>
      <c r="EO90" s="87"/>
      <c r="EP90" s="87"/>
      <c r="EQ90" s="47">
        <f t="shared" si="30"/>
        <v>1062</v>
      </c>
      <c r="ER90" s="272"/>
      <c r="ES90" s="274"/>
      <c r="ET90" s="250"/>
      <c r="EU90" s="251"/>
      <c r="EV90" s="385"/>
      <c r="EW90" s="386"/>
      <c r="EX90" s="387"/>
      <c r="EY90" s="188"/>
      <c r="EZ90" s="189"/>
      <c r="FA90" s="190"/>
      <c r="FB90" s="252"/>
      <c r="FC90" s="253"/>
      <c r="FD90" s="251"/>
      <c r="FE90" s="47">
        <f t="shared" si="31"/>
        <v>1062</v>
      </c>
      <c r="FF90" s="6"/>
      <c r="FG90" s="6"/>
      <c r="FI90"/>
      <c r="FJ90"/>
      <c r="FK90"/>
      <c r="FL90" s="23"/>
      <c r="FM90" s="23"/>
      <c r="FN90" s="23"/>
    </row>
    <row r="91" spans="1:170" ht="12" thickBot="1">
      <c r="A91" s="192" t="s">
        <v>137</v>
      </c>
      <c r="B91" s="276"/>
      <c r="C91" s="276"/>
      <c r="D91" s="276"/>
      <c r="E91" s="276"/>
      <c r="F91" s="273"/>
      <c r="G91" s="273"/>
      <c r="H91" s="273"/>
      <c r="I91" s="273"/>
      <c r="J91" s="273"/>
      <c r="K91" s="273"/>
      <c r="L91" s="276"/>
      <c r="M91" s="276"/>
      <c r="N91" s="276"/>
      <c r="O91" s="273"/>
      <c r="P91" s="273"/>
      <c r="Q91" s="273"/>
      <c r="R91" s="273"/>
      <c r="S91" s="273"/>
      <c r="T91" s="273"/>
      <c r="U91" s="273"/>
      <c r="V91" s="273"/>
      <c r="W91" s="273"/>
      <c r="X91" s="276"/>
      <c r="Y91" s="276"/>
      <c r="Z91" s="273"/>
      <c r="AA91" s="276"/>
      <c r="AB91" s="276"/>
      <c r="AC91" s="276"/>
      <c r="AD91" s="273"/>
      <c r="AE91" s="273"/>
      <c r="AF91" s="274"/>
      <c r="AG91" s="389">
        <f>EE91+DS90-AG90</f>
        <v>1024990.2679999999</v>
      </c>
      <c r="AH91" s="390">
        <f>EF91+DT90-AH90</f>
        <v>6853089.506</v>
      </c>
      <c r="AI91" s="391">
        <f>EG91+DU90-AI90</f>
        <v>221.001</v>
      </c>
      <c r="AJ91" s="272"/>
      <c r="AK91" s="273"/>
      <c r="AL91" s="274"/>
      <c r="AM91" s="275"/>
      <c r="AN91" s="276"/>
      <c r="AO91" s="316"/>
      <c r="AP91" s="272"/>
      <c r="AQ91" s="273"/>
      <c r="AR91" s="274"/>
      <c r="AS91" s="278"/>
      <c r="AT91" s="273"/>
      <c r="AU91" s="279"/>
      <c r="AV91" s="317"/>
      <c r="AW91" s="276"/>
      <c r="AX91" s="277"/>
      <c r="AY91" s="275"/>
      <c r="AZ91" s="276"/>
      <c r="BA91" s="316"/>
      <c r="BB91" s="275"/>
      <c r="BC91" s="276"/>
      <c r="BD91" s="316"/>
      <c r="BE91" s="340"/>
      <c r="BF91" s="341"/>
      <c r="BG91" s="342"/>
      <c r="BH91" s="272"/>
      <c r="BI91" s="273"/>
      <c r="BJ91" s="274"/>
      <c r="BK91" s="340"/>
      <c r="BL91" s="341"/>
      <c r="BM91" s="392"/>
      <c r="BN91" s="272"/>
      <c r="BO91" s="273"/>
      <c r="BP91" s="273"/>
      <c r="BQ91" s="273"/>
      <c r="BR91" s="273"/>
      <c r="BS91" s="274"/>
      <c r="BT91" s="340"/>
      <c r="BU91" s="341"/>
      <c r="BV91" s="342"/>
      <c r="BW91" s="272"/>
      <c r="BX91" s="273"/>
      <c r="BY91" s="273"/>
      <c r="BZ91" s="319"/>
      <c r="CA91" s="319"/>
      <c r="CB91" s="327"/>
      <c r="CC91" s="319"/>
      <c r="CD91" s="319"/>
      <c r="CE91" s="319"/>
      <c r="CF91" s="319"/>
      <c r="CG91" s="319"/>
      <c r="CH91" s="319"/>
      <c r="CI91" s="319"/>
      <c r="CJ91" s="319"/>
      <c r="CK91" s="319"/>
      <c r="CL91" s="319"/>
      <c r="CM91" s="319"/>
      <c r="CN91" s="319"/>
      <c r="CO91" s="319"/>
      <c r="CP91" s="319"/>
      <c r="CQ91" s="319"/>
      <c r="CR91" s="319"/>
      <c r="CS91" s="319"/>
      <c r="CT91" s="319"/>
      <c r="CU91" s="319"/>
      <c r="CV91" s="319"/>
      <c r="CW91" s="319"/>
      <c r="CX91" s="319"/>
      <c r="CY91" s="319"/>
      <c r="CZ91" s="319"/>
      <c r="DA91" s="319"/>
      <c r="DB91" s="319"/>
      <c r="DC91" s="319"/>
      <c r="DD91" s="319"/>
      <c r="DE91" s="319"/>
      <c r="DF91" s="322"/>
      <c r="DG91" s="318"/>
      <c r="DH91" s="319"/>
      <c r="DI91" s="321"/>
      <c r="DJ91" s="329"/>
      <c r="DK91" s="319"/>
      <c r="DL91" s="322"/>
      <c r="DM91" s="318"/>
      <c r="DN91" s="319"/>
      <c r="DO91" s="321"/>
      <c r="DP91" s="329"/>
      <c r="DQ91" s="319"/>
      <c r="DR91" s="322"/>
      <c r="DS91" s="343"/>
      <c r="DT91" s="82"/>
      <c r="DU91" s="393"/>
      <c r="DV91" s="329"/>
      <c r="DW91" s="319"/>
      <c r="DX91" s="322"/>
      <c r="DY91" s="340"/>
      <c r="DZ91" s="341"/>
      <c r="EA91" s="342"/>
      <c r="EB91" s="318">
        <v>1024990.274</v>
      </c>
      <c r="EC91" s="319">
        <v>6853089.498</v>
      </c>
      <c r="ED91" s="321">
        <v>220.958</v>
      </c>
      <c r="EE91" s="318">
        <v>1024990.276</v>
      </c>
      <c r="EF91" s="319">
        <v>6853089.494</v>
      </c>
      <c r="EG91" s="322">
        <v>221.012</v>
      </c>
      <c r="EH91" s="223">
        <v>1024990.271</v>
      </c>
      <c r="EI91" s="227">
        <v>6853089.497</v>
      </c>
      <c r="EJ91" s="445">
        <v>221.011</v>
      </c>
      <c r="EK91" s="318">
        <v>1024990.269</v>
      </c>
      <c r="EL91" s="319">
        <v>6853089.496</v>
      </c>
      <c r="EM91" s="322">
        <v>221.014</v>
      </c>
      <c r="EN91" s="93">
        <v>1024990.265</v>
      </c>
      <c r="EO91" s="93">
        <v>6853089.495</v>
      </c>
      <c r="EP91" s="93">
        <v>221.013</v>
      </c>
      <c r="EQ91" s="181" t="s">
        <v>137</v>
      </c>
      <c r="ER91" s="272"/>
      <c r="ES91" s="274"/>
      <c r="ET91" s="250">
        <f>SQRT((EK91-EN91)*(EK91-EN91)+(EO91-EL91)*(EO91-EL91))</f>
        <v>0.004123105623810633</v>
      </c>
      <c r="EU91" s="251">
        <f>EP91-EM91</f>
        <v>-0.0010000000000047748</v>
      </c>
      <c r="EV91" s="385">
        <f>SQRT((EN91-$AG91)*(EN91-$AG91)+(EO91-$AH91)*(EO91-$AH91))</f>
        <v>0.011401754169717398</v>
      </c>
      <c r="EW91" s="386">
        <f>EP91-$AI91</f>
        <v>0.012000000000000455</v>
      </c>
      <c r="EX91" s="387">
        <f>IF($AG91=EN91,IF($AH91&lt;EO91,0,200),IF($AH91=EO91,IF($AG91&lt;EN91,100,300),IF((EO91-$AH91)&lt;0,(200/PI()*ATAN((EN91-$AG91)/(EO91-$AH91))+200),IF((EN91-$AG91)&gt;0,(200/PI()*ATAN((EN91-$AG91)/(EO91-$AH91))),(200/PI()*ATAN((EN91-$AG91)/(EO91-$AH91))+400)))))</f>
        <v>216.9501314932202</v>
      </c>
      <c r="EY91" s="163"/>
      <c r="EZ91" s="164"/>
      <c r="FA91" s="165"/>
      <c r="FB91" s="252"/>
      <c r="FC91" s="253"/>
      <c r="FD91" s="251"/>
      <c r="FE91" s="192" t="s">
        <v>137</v>
      </c>
      <c r="FF91" s="6"/>
      <c r="FG91" s="6"/>
      <c r="FI91"/>
      <c r="FJ91"/>
      <c r="FK91"/>
      <c r="FL91" s="23"/>
      <c r="FM91" s="23"/>
      <c r="FN91" s="23"/>
    </row>
    <row r="92" spans="1:170" ht="12" thickBot="1">
      <c r="A92" s="479" t="s">
        <v>76</v>
      </c>
      <c r="B92" s="478"/>
      <c r="C92" s="349"/>
      <c r="D92" s="350"/>
      <c r="E92" s="394"/>
      <c r="F92" s="344"/>
      <c r="G92" s="345"/>
      <c r="H92" s="346"/>
      <c r="I92" s="347"/>
      <c r="J92" s="345"/>
      <c r="K92" s="345"/>
      <c r="L92" s="350"/>
      <c r="M92" s="350"/>
      <c r="N92" s="350"/>
      <c r="O92" s="345"/>
      <c r="P92" s="345"/>
      <c r="Q92" s="345"/>
      <c r="R92" s="345"/>
      <c r="S92" s="345"/>
      <c r="T92" s="345"/>
      <c r="U92" s="345"/>
      <c r="V92" s="345"/>
      <c r="W92" s="345"/>
      <c r="X92" s="350"/>
      <c r="Y92" s="350"/>
      <c r="Z92" s="345"/>
      <c r="AA92" s="350"/>
      <c r="AB92" s="350"/>
      <c r="AC92" s="350"/>
      <c r="AD92" s="345"/>
      <c r="AE92" s="345"/>
      <c r="AF92" s="348"/>
      <c r="AG92" s="344"/>
      <c r="AH92" s="345"/>
      <c r="AI92" s="346"/>
      <c r="AJ92" s="347"/>
      <c r="AK92" s="345"/>
      <c r="AL92" s="348"/>
      <c r="AM92" s="349"/>
      <c r="AN92" s="350"/>
      <c r="AO92" s="394"/>
      <c r="AP92" s="347"/>
      <c r="AQ92" s="345"/>
      <c r="AR92" s="348"/>
      <c r="AS92" s="344"/>
      <c r="AT92" s="345"/>
      <c r="AU92" s="346"/>
      <c r="AV92" s="395"/>
      <c r="AW92" s="350"/>
      <c r="AX92" s="351"/>
      <c r="AY92" s="349"/>
      <c r="AZ92" s="350"/>
      <c r="BA92" s="394"/>
      <c r="BB92" s="349"/>
      <c r="BC92" s="350"/>
      <c r="BD92" s="394"/>
      <c r="BE92" s="344"/>
      <c r="BF92" s="345"/>
      <c r="BG92" s="346"/>
      <c r="BH92" s="344"/>
      <c r="BI92" s="345"/>
      <c r="BJ92" s="348"/>
      <c r="BK92" s="344"/>
      <c r="BL92" s="345"/>
      <c r="BM92" s="346"/>
      <c r="BN92" s="344"/>
      <c r="BO92" s="345"/>
      <c r="BP92" s="346"/>
      <c r="BQ92" s="344"/>
      <c r="BR92" s="345"/>
      <c r="BS92" s="348"/>
      <c r="BT92" s="344"/>
      <c r="BU92" s="345"/>
      <c r="BV92" s="346"/>
      <c r="BW92" s="344"/>
      <c r="BX92" s="345"/>
      <c r="BY92" s="348"/>
      <c r="BZ92" s="344"/>
      <c r="CA92" s="345"/>
      <c r="CB92" s="346"/>
      <c r="CC92" s="344"/>
      <c r="CD92" s="345"/>
      <c r="CE92" s="346"/>
      <c r="CF92" s="344"/>
      <c r="CG92" s="345"/>
      <c r="CH92" s="346"/>
      <c r="CI92" s="344"/>
      <c r="CJ92" s="345"/>
      <c r="CK92" s="348"/>
      <c r="CL92" s="344"/>
      <c r="CM92" s="345"/>
      <c r="CN92" s="348"/>
      <c r="CO92" s="344"/>
      <c r="CP92" s="345"/>
      <c r="CQ92" s="348"/>
      <c r="CR92" s="344"/>
      <c r="CS92" s="345"/>
      <c r="CT92" s="348"/>
      <c r="CU92" s="344"/>
      <c r="CV92" s="345"/>
      <c r="CW92" s="348"/>
      <c r="CX92" s="344"/>
      <c r="CY92" s="345"/>
      <c r="CZ92" s="348"/>
      <c r="DA92" s="344"/>
      <c r="DB92" s="345"/>
      <c r="DC92" s="348"/>
      <c r="DD92" s="344"/>
      <c r="DE92" s="345"/>
      <c r="DF92" s="348"/>
      <c r="DG92" s="344"/>
      <c r="DH92" s="345"/>
      <c r="DI92" s="346"/>
      <c r="DJ92" s="347"/>
      <c r="DK92" s="345"/>
      <c r="DL92" s="348"/>
      <c r="DM92" s="344"/>
      <c r="DN92" s="345"/>
      <c r="DO92" s="346"/>
      <c r="DP92" s="347"/>
      <c r="DQ92" s="345"/>
      <c r="DR92" s="346"/>
      <c r="DS92" s="344"/>
      <c r="DT92" s="345"/>
      <c r="DU92" s="346"/>
      <c r="DV92" s="344"/>
      <c r="DW92" s="345"/>
      <c r="DX92" s="348"/>
      <c r="DY92" s="344"/>
      <c r="DZ92" s="345"/>
      <c r="EA92" s="348"/>
      <c r="EB92" s="344"/>
      <c r="EC92" s="345"/>
      <c r="ED92" s="346"/>
      <c r="EE92" s="344"/>
      <c r="EF92" s="345"/>
      <c r="EG92" s="348"/>
      <c r="EH92" s="344"/>
      <c r="EI92" s="345"/>
      <c r="EJ92" s="346"/>
      <c r="EK92" s="344"/>
      <c r="EL92" s="345"/>
      <c r="EM92" s="348"/>
      <c r="EN92" s="344"/>
      <c r="EO92" s="345"/>
      <c r="EP92" s="346"/>
      <c r="EQ92" s="218"/>
      <c r="ER92" s="347"/>
      <c r="ES92" s="346"/>
      <c r="ET92" s="344"/>
      <c r="EU92" s="346"/>
      <c r="EV92" s="477" t="s">
        <v>73</v>
      </c>
      <c r="EW92" s="477"/>
      <c r="EX92" s="478"/>
      <c r="EY92" s="184"/>
      <c r="EZ92" s="184"/>
      <c r="FA92" s="184"/>
      <c r="FB92" s="183"/>
      <c r="FC92" s="184"/>
      <c r="FD92" s="182"/>
      <c r="FE92" s="218"/>
      <c r="FF92" s="6"/>
      <c r="FG92" s="6"/>
      <c r="FL92" s="23"/>
      <c r="FM92" s="23"/>
      <c r="FN92" s="23"/>
    </row>
    <row r="93" spans="1:170" ht="12">
      <c r="A93" s="61">
        <v>1063</v>
      </c>
      <c r="B93" s="359"/>
      <c r="C93" s="360"/>
      <c r="D93" s="361"/>
      <c r="E93" s="362"/>
      <c r="F93" s="243"/>
      <c r="G93" s="244"/>
      <c r="H93" s="245"/>
      <c r="I93" s="374"/>
      <c r="J93" s="244"/>
      <c r="K93" s="244"/>
      <c r="L93" s="361"/>
      <c r="M93" s="361"/>
      <c r="N93" s="361"/>
      <c r="O93" s="244"/>
      <c r="P93" s="244"/>
      <c r="Q93" s="244"/>
      <c r="R93" s="244"/>
      <c r="S93" s="244"/>
      <c r="T93" s="244"/>
      <c r="U93" s="244"/>
      <c r="V93" s="244"/>
      <c r="W93" s="244"/>
      <c r="X93" s="361"/>
      <c r="Y93" s="361"/>
      <c r="Z93" s="244"/>
      <c r="AA93" s="361"/>
      <c r="AB93" s="361"/>
      <c r="AC93" s="361"/>
      <c r="AD93" s="244"/>
      <c r="AE93" s="244"/>
      <c r="AF93" s="375"/>
      <c r="AG93" s="243"/>
      <c r="AH93" s="244"/>
      <c r="AI93" s="245"/>
      <c r="AJ93" s="374"/>
      <c r="AK93" s="244"/>
      <c r="AL93" s="244"/>
      <c r="AM93" s="361"/>
      <c r="AN93" s="361"/>
      <c r="AO93" s="361"/>
      <c r="AP93" s="244"/>
      <c r="AQ93" s="244"/>
      <c r="AR93" s="244"/>
      <c r="AS93" s="244"/>
      <c r="AT93" s="244"/>
      <c r="AU93" s="244"/>
      <c r="AV93" s="361"/>
      <c r="AW93" s="361"/>
      <c r="AX93" s="361"/>
      <c r="AY93" s="361"/>
      <c r="AZ93" s="361"/>
      <c r="BA93" s="361"/>
      <c r="BB93" s="361"/>
      <c r="BC93" s="361"/>
      <c r="BD93" s="377"/>
      <c r="BE93" s="243"/>
      <c r="BF93" s="244"/>
      <c r="BG93" s="245"/>
      <c r="BH93" s="243"/>
      <c r="BI93" s="244"/>
      <c r="BJ93" s="375"/>
      <c r="BK93" s="371">
        <v>1024856.321</v>
      </c>
      <c r="BL93" s="372">
        <v>6853125.759</v>
      </c>
      <c r="BM93" s="396">
        <v>211.399</v>
      </c>
      <c r="BN93" s="243">
        <v>1024856.32</v>
      </c>
      <c r="BO93" s="244">
        <v>6853125.758</v>
      </c>
      <c r="BP93" s="245">
        <v>211.4</v>
      </c>
      <c r="BQ93" s="243">
        <v>1024856.319</v>
      </c>
      <c r="BR93" s="244">
        <v>6853125.762</v>
      </c>
      <c r="BS93" s="375">
        <v>211.397</v>
      </c>
      <c r="BT93" s="243">
        <v>1024856.32</v>
      </c>
      <c r="BU93" s="244">
        <v>6853125.76</v>
      </c>
      <c r="BV93" s="375">
        <v>211.397</v>
      </c>
      <c r="BW93" s="371">
        <v>1024856.322</v>
      </c>
      <c r="BX93" s="372">
        <v>6853125.762</v>
      </c>
      <c r="BY93" s="379">
        <v>211.397</v>
      </c>
      <c r="BZ93" s="246">
        <v>1024856.319</v>
      </c>
      <c r="CA93" s="247">
        <v>6853125.761</v>
      </c>
      <c r="CB93" s="248">
        <v>211.4</v>
      </c>
      <c r="CC93" s="246">
        <v>1024856.32</v>
      </c>
      <c r="CD93" s="247">
        <v>6853125.76</v>
      </c>
      <c r="CE93" s="380">
        <v>211.4</v>
      </c>
      <c r="CF93" s="246">
        <v>1024856.322</v>
      </c>
      <c r="CG93" s="247">
        <v>6853125.759</v>
      </c>
      <c r="CH93" s="380">
        <v>211.4</v>
      </c>
      <c r="CI93" s="381">
        <v>1024856.323</v>
      </c>
      <c r="CJ93" s="77">
        <v>6853125.758</v>
      </c>
      <c r="CK93" s="78">
        <v>211.398</v>
      </c>
      <c r="CL93" s="323">
        <v>1024856.322</v>
      </c>
      <c r="CM93" s="324">
        <v>6853125.757</v>
      </c>
      <c r="CN93" s="325">
        <v>211.399</v>
      </c>
      <c r="CO93" s="246">
        <v>1024856.322</v>
      </c>
      <c r="CP93" s="247">
        <v>6853125.757</v>
      </c>
      <c r="CQ93" s="382">
        <v>211.398</v>
      </c>
      <c r="CR93" s="246">
        <v>1024856.322</v>
      </c>
      <c r="CS93" s="247">
        <v>6853125.759</v>
      </c>
      <c r="CT93" s="382">
        <v>211.398</v>
      </c>
      <c r="CU93" s="246">
        <v>1024856.319</v>
      </c>
      <c r="CV93" s="247">
        <v>6853125.761</v>
      </c>
      <c r="CW93" s="382">
        <v>211.397</v>
      </c>
      <c r="CX93" s="246">
        <v>1024856.321</v>
      </c>
      <c r="CY93" s="247">
        <v>6853125.759</v>
      </c>
      <c r="CZ93" s="382">
        <v>211.401</v>
      </c>
      <c r="DA93" s="246">
        <v>1024856.322</v>
      </c>
      <c r="DB93" s="247">
        <v>6853125.76</v>
      </c>
      <c r="DC93" s="382">
        <v>211.396</v>
      </c>
      <c r="DD93" s="246">
        <v>1024856.321</v>
      </c>
      <c r="DE93" s="247">
        <v>6853125.764</v>
      </c>
      <c r="DF93" s="382">
        <v>211.399</v>
      </c>
      <c r="DG93" s="381">
        <v>1024856.319</v>
      </c>
      <c r="DH93" s="77">
        <v>6853125.765</v>
      </c>
      <c r="DI93" s="383">
        <v>211.4</v>
      </c>
      <c r="DJ93" s="246">
        <v>1024856.321</v>
      </c>
      <c r="DK93" s="247">
        <v>6853125.763</v>
      </c>
      <c r="DL93" s="382">
        <v>211.402</v>
      </c>
      <c r="DM93" s="381">
        <v>1024856.318</v>
      </c>
      <c r="DN93" s="77">
        <v>6853125.767</v>
      </c>
      <c r="DO93" s="78">
        <v>211.397</v>
      </c>
      <c r="DP93" s="246">
        <v>1024856.321</v>
      </c>
      <c r="DQ93" s="247">
        <v>6853125.763</v>
      </c>
      <c r="DR93" s="380">
        <v>211.401</v>
      </c>
      <c r="DS93" s="246">
        <v>1024856.318</v>
      </c>
      <c r="DT93" s="247">
        <v>6853125.76</v>
      </c>
      <c r="DU93" s="380">
        <v>211.398</v>
      </c>
      <c r="DV93" s="246"/>
      <c r="DW93" s="247"/>
      <c r="DX93" s="382"/>
      <c r="DY93" s="381">
        <v>1024856.323</v>
      </c>
      <c r="DZ93" s="77">
        <v>6853125.762</v>
      </c>
      <c r="EA93" s="383">
        <v>211.397</v>
      </c>
      <c r="EB93" s="246">
        <v>1024856.321</v>
      </c>
      <c r="EC93" s="247">
        <v>6853125.761</v>
      </c>
      <c r="ED93" s="380">
        <v>211.39</v>
      </c>
      <c r="EE93" s="246">
        <v>1024856.321</v>
      </c>
      <c r="EF93" s="247">
        <v>6853125.762</v>
      </c>
      <c r="EG93" s="382">
        <v>211.402</v>
      </c>
      <c r="EH93" s="224">
        <v>1024856.319</v>
      </c>
      <c r="EI93" s="228">
        <v>6853125.758</v>
      </c>
      <c r="EJ93" s="446">
        <v>211.399</v>
      </c>
      <c r="EK93" s="246">
        <v>1024856.321</v>
      </c>
      <c r="EL93" s="247">
        <v>6853125.756</v>
      </c>
      <c r="EM93" s="382">
        <v>211.4</v>
      </c>
      <c r="EN93" s="111">
        <v>1024856.326</v>
      </c>
      <c r="EO93" s="111">
        <v>6853125.749</v>
      </c>
      <c r="EP93" s="111">
        <v>211.398</v>
      </c>
      <c r="EQ93" s="180">
        <f>$A93</f>
        <v>1063</v>
      </c>
      <c r="ER93" s="374"/>
      <c r="ES93" s="375"/>
      <c r="ET93" s="397">
        <f>SQRT((EK93-EN93)*(EK93-EN93)+(EO93-EL93)*(EO93-EL93))</f>
        <v>0.008602325445570047</v>
      </c>
      <c r="EU93" s="398">
        <f>EP93-EM93</f>
        <v>-0.0020000000000095497</v>
      </c>
      <c r="EV93" s="385">
        <f>SQRT((EN93-$BK93)*(EN93-$BK93)+(EO93-$BL93)*(EO93-$BL93))</f>
        <v>0.011180339689661393</v>
      </c>
      <c r="EW93" s="386">
        <f>EP93-$BM93</f>
        <v>-0.0010000000000047748</v>
      </c>
      <c r="EX93" s="387">
        <f>IF($BK93=EN93,IF($BL93&lt;EO93,0,200),IF($BL93=EO93,IF($BK93&lt;EN93,100,300),IF((EO93-$BL93)&lt;0,(200/PI()*ATAN((EN93-$BK93)/(EO93-$BL93))+200),IF((EN93-$BK93)&gt;0,(200/PI()*ATAN((EN93-$BK93)/(EO93-$BL93))),(200/PI()*ATAN((EN93-$BK93)/(EO93-$BL93))+400)))))</f>
        <v>170.48327587701496</v>
      </c>
      <c r="EY93" s="397"/>
      <c r="EZ93" s="399"/>
      <c r="FA93" s="398"/>
      <c r="FB93" s="400">
        <f>SQRT((EN93-DS93)*(EN93-DS93)+(EO93-DT93)*(EO93-DT93))</f>
        <v>0.013601470478607675</v>
      </c>
      <c r="FC93" s="386">
        <f>EP93-DU93</f>
        <v>0</v>
      </c>
      <c r="FD93" s="388">
        <f>IF(DS93=EN93,IF(DT93&lt;EO93,0,200),IF(DT93=EO93,IF(DS93&lt;EN93,100,300),IF((EO93-DT93)&lt;0,(200/PI()*ATAN((EN93-DS93)/(EO93-DT93))+200),IF((EN93-DS93)&gt;0,(200/PI()*ATAN((EN93-DS93)/(EO93-DT93))),(200/PI()*ATAN((EN93-DS93)/(EO93-DT93))+400)))))</f>
        <v>159.96958484723774</v>
      </c>
      <c r="FE93" s="36">
        <f>$A93</f>
        <v>1063</v>
      </c>
      <c r="FF93" s="6"/>
      <c r="FG93" s="6"/>
      <c r="FI93"/>
      <c r="FJ93"/>
      <c r="FK93"/>
      <c r="FL93" s="23"/>
      <c r="FM93" s="23"/>
      <c r="FN93" s="23"/>
    </row>
    <row r="94" spans="1:170" ht="12">
      <c r="A94" s="49">
        <v>1064</v>
      </c>
      <c r="B94" s="241"/>
      <c r="C94" s="242"/>
      <c r="D94" s="234"/>
      <c r="E94" s="68"/>
      <c r="F94" s="146"/>
      <c r="G94" s="112"/>
      <c r="H94" s="148"/>
      <c r="I94" s="194"/>
      <c r="J94" s="112"/>
      <c r="K94" s="112"/>
      <c r="L94" s="234"/>
      <c r="M94" s="234"/>
      <c r="N94" s="234"/>
      <c r="O94" s="112"/>
      <c r="P94" s="112"/>
      <c r="Q94" s="112"/>
      <c r="R94" s="112"/>
      <c r="S94" s="112"/>
      <c r="T94" s="112"/>
      <c r="U94" s="112"/>
      <c r="V94" s="112"/>
      <c r="W94" s="112"/>
      <c r="X94" s="234"/>
      <c r="Y94" s="234"/>
      <c r="Z94" s="112"/>
      <c r="AA94" s="234"/>
      <c r="AB94" s="234"/>
      <c r="AC94" s="234"/>
      <c r="AD94" s="112"/>
      <c r="AE94" s="112"/>
      <c r="AF94" s="147"/>
      <c r="AG94" s="146"/>
      <c r="AH94" s="112"/>
      <c r="AI94" s="148"/>
      <c r="AJ94" s="194"/>
      <c r="AK94" s="112"/>
      <c r="AL94" s="112"/>
      <c r="AM94" s="234"/>
      <c r="AN94" s="234"/>
      <c r="AO94" s="234"/>
      <c r="AP94" s="112"/>
      <c r="AQ94" s="112"/>
      <c r="AR94" s="112"/>
      <c r="AS94" s="112"/>
      <c r="AT94" s="112"/>
      <c r="AU94" s="112"/>
      <c r="AV94" s="234"/>
      <c r="AW94" s="234"/>
      <c r="AX94" s="234"/>
      <c r="AY94" s="234"/>
      <c r="AZ94" s="234"/>
      <c r="BA94" s="234"/>
      <c r="BB94" s="234"/>
      <c r="BC94" s="234"/>
      <c r="BD94" s="232"/>
      <c r="BE94" s="146"/>
      <c r="BF94" s="112"/>
      <c r="BG94" s="148"/>
      <c r="BH94" s="146"/>
      <c r="BI94" s="112"/>
      <c r="BJ94" s="147"/>
      <c r="BK94" s="146">
        <v>1024860.118</v>
      </c>
      <c r="BL94" s="112">
        <v>6853201.049</v>
      </c>
      <c r="BM94" s="68">
        <v>215.025</v>
      </c>
      <c r="BN94" s="146">
        <v>1024860.119</v>
      </c>
      <c r="BO94" s="112">
        <v>6853201.048</v>
      </c>
      <c r="BP94" s="148">
        <v>215.028</v>
      </c>
      <c r="BQ94" s="146">
        <v>1024860.116</v>
      </c>
      <c r="BR94" s="112">
        <v>6853201.05</v>
      </c>
      <c r="BS94" s="147">
        <v>215.021</v>
      </c>
      <c r="BT94" s="146">
        <v>1024860.119</v>
      </c>
      <c r="BU94" s="112">
        <v>6853201.052</v>
      </c>
      <c r="BV94" s="147">
        <v>215.021</v>
      </c>
      <c r="BW94" s="146">
        <v>1024860.118</v>
      </c>
      <c r="BX94" s="112">
        <v>6853201.05</v>
      </c>
      <c r="BY94" s="147">
        <v>215.022</v>
      </c>
      <c r="BZ94" s="173">
        <v>1024860.117</v>
      </c>
      <c r="CA94" s="87">
        <v>6853201.049</v>
      </c>
      <c r="CB94" s="127">
        <v>215.024</v>
      </c>
      <c r="CC94" s="173">
        <v>1024860.114</v>
      </c>
      <c r="CD94" s="87">
        <v>6853201.051</v>
      </c>
      <c r="CE94" s="174">
        <v>215.029</v>
      </c>
      <c r="CF94" s="173">
        <v>1024860.118</v>
      </c>
      <c r="CG94" s="87">
        <v>6853201.048</v>
      </c>
      <c r="CH94" s="174">
        <v>215.032</v>
      </c>
      <c r="CI94" s="173">
        <v>1024860.117</v>
      </c>
      <c r="CJ94" s="87">
        <v>6853201.048</v>
      </c>
      <c r="CK94" s="88">
        <v>215.023</v>
      </c>
      <c r="CL94" s="173">
        <v>1024860.12</v>
      </c>
      <c r="CM94" s="87">
        <v>6853201.046</v>
      </c>
      <c r="CN94" s="88">
        <v>215.023</v>
      </c>
      <c r="CO94" s="173">
        <v>1024860.117</v>
      </c>
      <c r="CP94" s="87">
        <v>6853201.046</v>
      </c>
      <c r="CQ94" s="88">
        <v>215.02</v>
      </c>
      <c r="CR94" s="173">
        <v>1024860.117</v>
      </c>
      <c r="CS94" s="87">
        <v>6853201.045</v>
      </c>
      <c r="CT94" s="88">
        <v>215.022</v>
      </c>
      <c r="CU94" s="173">
        <v>1024860.121</v>
      </c>
      <c r="CV94" s="87">
        <v>6853201.048</v>
      </c>
      <c r="CW94" s="88">
        <v>215.019</v>
      </c>
      <c r="CX94" s="173">
        <v>1024860.119</v>
      </c>
      <c r="CY94" s="87">
        <v>6853201.047</v>
      </c>
      <c r="CZ94" s="88">
        <v>215.024</v>
      </c>
      <c r="DA94" s="173">
        <v>1024860.122</v>
      </c>
      <c r="DB94" s="87">
        <v>6853201.049</v>
      </c>
      <c r="DC94" s="88">
        <v>215.021</v>
      </c>
      <c r="DD94" s="173">
        <v>1024860.119</v>
      </c>
      <c r="DE94" s="87">
        <v>6853201.051</v>
      </c>
      <c r="DF94" s="88">
        <v>215.024</v>
      </c>
      <c r="DG94" s="173">
        <v>1024860.116</v>
      </c>
      <c r="DH94" s="87">
        <v>6853201.054</v>
      </c>
      <c r="DI94" s="174">
        <v>215.024</v>
      </c>
      <c r="DJ94" s="173">
        <v>1024860.113</v>
      </c>
      <c r="DK94" s="87">
        <v>6853201.05</v>
      </c>
      <c r="DL94" s="88">
        <v>215.029</v>
      </c>
      <c r="DM94" s="173">
        <v>1024860.116</v>
      </c>
      <c r="DN94" s="87">
        <v>6853201.056</v>
      </c>
      <c r="DO94" s="88">
        <v>215.025</v>
      </c>
      <c r="DP94" s="173">
        <v>1024860.117</v>
      </c>
      <c r="DQ94" s="87">
        <v>6853201.052</v>
      </c>
      <c r="DR94" s="174">
        <v>215.026</v>
      </c>
      <c r="DS94" s="173">
        <v>1024860.118</v>
      </c>
      <c r="DT94" s="87">
        <v>6853201.048</v>
      </c>
      <c r="DU94" s="174">
        <v>215.025</v>
      </c>
      <c r="DV94" s="173"/>
      <c r="DW94" s="87"/>
      <c r="DX94" s="88"/>
      <c r="DY94" s="173">
        <v>1024860.12</v>
      </c>
      <c r="DZ94" s="87">
        <v>6853201.051</v>
      </c>
      <c r="EA94" s="174">
        <v>215.023</v>
      </c>
      <c r="EB94" s="173">
        <v>1024860.113</v>
      </c>
      <c r="EC94" s="87">
        <v>6853201.051</v>
      </c>
      <c r="ED94" s="174">
        <v>215.022</v>
      </c>
      <c r="EE94" s="173">
        <v>1024860.118</v>
      </c>
      <c r="EF94" s="87">
        <v>6853201.05</v>
      </c>
      <c r="EG94" s="88">
        <v>215.03</v>
      </c>
      <c r="EH94" s="222">
        <v>1024860.115</v>
      </c>
      <c r="EI94" s="226">
        <v>6853201.044</v>
      </c>
      <c r="EJ94" s="442">
        <v>215.028</v>
      </c>
      <c r="EK94" s="173">
        <v>1024860.119</v>
      </c>
      <c r="EL94" s="87">
        <v>6853201.044</v>
      </c>
      <c r="EM94" s="88">
        <v>215.026</v>
      </c>
      <c r="EN94" s="90">
        <v>1024860.118</v>
      </c>
      <c r="EO94" s="90">
        <v>6853201.044</v>
      </c>
      <c r="EP94" s="90">
        <v>215.024</v>
      </c>
      <c r="EQ94" s="36">
        <f aca="true" t="shared" si="32" ref="EQ94:EQ128">$A94</f>
        <v>1064</v>
      </c>
      <c r="ER94" s="194"/>
      <c r="ES94" s="147"/>
      <c r="ET94" s="250">
        <f>SQRT((EK94-EN94)*(EK94-EN94)+(EO94-EL94)*(EO94-EL94))</f>
        <v>0.0009999999310821295</v>
      </c>
      <c r="EU94" s="251">
        <f>EP94-EM94</f>
        <v>-0.0020000000000095497</v>
      </c>
      <c r="EV94" s="252">
        <f>SQRT((EN94-$BK94)*(EN94-$BK94)+(EO94-$BL94)*(EO94-$BL94))</f>
        <v>0.004999999888241291</v>
      </c>
      <c r="EW94" s="253">
        <f>EP94-$BM94</f>
        <v>-0.0010000000000047748</v>
      </c>
      <c r="EX94" s="254">
        <f>IF($BK94=EN94,IF($BL94&lt;EO94,0,200),IF($BL94=EO94,IF($BK94&lt;EN94,100,300),IF((EO94-$BL94)&lt;0,(200/PI()*ATAN((EN94-$BK94)/(EO94-$BL94))+200),IF((EN94-$BK94)&gt;0,(200/PI()*ATAN((EN94-$BK94)/(EO94-$BL94))),(200/PI()*ATAN((EN94-$BK94)/(EO94-$BL94))+400)))))</f>
        <v>200</v>
      </c>
      <c r="EY94" s="250"/>
      <c r="EZ94" s="253"/>
      <c r="FA94" s="251"/>
      <c r="FB94" s="250">
        <f>SQRT((EN94-DS94)*(EN94-DS94)+(EO94-DT94)*(EO94-DT94))</f>
        <v>0.0040000006556510925</v>
      </c>
      <c r="FC94" s="253">
        <f>EP94-DU94</f>
        <v>-0.0010000000000047748</v>
      </c>
      <c r="FD94" s="251">
        <f>IF(DS94=EN94,IF(DT94&lt;EO94,0,200),IF(DT94=EO94,IF(DS94&lt;EN94,100,300),IF((EO94-DT94)&lt;0,(200/PI()*ATAN((EN94-DS94)/(EO94-DT94))+200),IF((EN94-DS94)&gt;0,(200/PI()*ATAN((EN94-DS94)/(EO94-DT94))),(200/PI()*ATAN((EN94-DS94)/(EO94-DT94))+400)))))</f>
        <v>200</v>
      </c>
      <c r="FE94" s="36">
        <f aca="true" t="shared" si="33" ref="FE94:FE128">$A94</f>
        <v>1064</v>
      </c>
      <c r="FF94" s="6"/>
      <c r="FG94" s="6"/>
      <c r="FI94"/>
      <c r="FJ94"/>
      <c r="FK94"/>
      <c r="FL94" s="23"/>
      <c r="FM94" s="23"/>
      <c r="FN94" s="23"/>
    </row>
    <row r="95" spans="1:170" ht="12">
      <c r="A95" s="50">
        <v>1065</v>
      </c>
      <c r="B95" s="241"/>
      <c r="C95" s="242"/>
      <c r="D95" s="234"/>
      <c r="E95" s="68"/>
      <c r="F95" s="146"/>
      <c r="G95" s="112"/>
      <c r="H95" s="148"/>
      <c r="I95" s="194"/>
      <c r="J95" s="112"/>
      <c r="K95" s="112"/>
      <c r="L95" s="234"/>
      <c r="M95" s="234"/>
      <c r="N95" s="234"/>
      <c r="O95" s="112"/>
      <c r="P95" s="112"/>
      <c r="Q95" s="112"/>
      <c r="R95" s="112"/>
      <c r="S95" s="112"/>
      <c r="T95" s="112"/>
      <c r="U95" s="112"/>
      <c r="V95" s="112"/>
      <c r="W95" s="112"/>
      <c r="X95" s="234"/>
      <c r="Y95" s="234"/>
      <c r="Z95" s="112"/>
      <c r="AA95" s="234"/>
      <c r="AB95" s="234"/>
      <c r="AC95" s="234"/>
      <c r="AD95" s="112"/>
      <c r="AE95" s="112"/>
      <c r="AF95" s="147"/>
      <c r="AG95" s="146"/>
      <c r="AH95" s="112"/>
      <c r="AI95" s="148"/>
      <c r="AJ95" s="194"/>
      <c r="AK95" s="112"/>
      <c r="AL95" s="112"/>
      <c r="AM95" s="234"/>
      <c r="AN95" s="234"/>
      <c r="AO95" s="234"/>
      <c r="AP95" s="112"/>
      <c r="AQ95" s="112"/>
      <c r="AR95" s="112"/>
      <c r="AS95" s="112"/>
      <c r="AT95" s="112"/>
      <c r="AU95" s="112"/>
      <c r="AV95" s="234"/>
      <c r="AW95" s="234"/>
      <c r="AX95" s="234"/>
      <c r="AY95" s="234"/>
      <c r="AZ95" s="234"/>
      <c r="BA95" s="234"/>
      <c r="BB95" s="234"/>
      <c r="BC95" s="234"/>
      <c r="BD95" s="232"/>
      <c r="BE95" s="146"/>
      <c r="BF95" s="112"/>
      <c r="BG95" s="148"/>
      <c r="BH95" s="146"/>
      <c r="BI95" s="112"/>
      <c r="BJ95" s="147"/>
      <c r="BK95" s="146">
        <v>1024762.867</v>
      </c>
      <c r="BL95" s="112">
        <v>6853064.713</v>
      </c>
      <c r="BM95" s="68">
        <v>209.445</v>
      </c>
      <c r="BN95" s="146">
        <v>1024762.864</v>
      </c>
      <c r="BO95" s="112">
        <v>6853064.716</v>
      </c>
      <c r="BP95" s="148">
        <v>209.442</v>
      </c>
      <c r="BQ95" s="489" t="s">
        <v>63</v>
      </c>
      <c r="BR95" s="490"/>
      <c r="BS95" s="505"/>
      <c r="BT95" s="146"/>
      <c r="BU95" s="112"/>
      <c r="BV95" s="147"/>
      <c r="BW95" s="146"/>
      <c r="BX95" s="112"/>
      <c r="BY95" s="147"/>
      <c r="BZ95" s="146"/>
      <c r="CA95" s="112"/>
      <c r="CB95" s="148"/>
      <c r="CC95" s="146"/>
      <c r="CD95" s="112"/>
      <c r="CE95" s="148"/>
      <c r="CF95" s="146"/>
      <c r="CG95" s="112"/>
      <c r="CH95" s="148"/>
      <c r="CI95" s="146"/>
      <c r="CJ95" s="112"/>
      <c r="CK95" s="147"/>
      <c r="CL95" s="146"/>
      <c r="CM95" s="112"/>
      <c r="CN95" s="147"/>
      <c r="CO95" s="146"/>
      <c r="CP95" s="112"/>
      <c r="CQ95" s="147"/>
      <c r="CR95" s="146"/>
      <c r="CS95" s="112"/>
      <c r="CT95" s="147"/>
      <c r="CU95" s="146"/>
      <c r="CV95" s="112"/>
      <c r="CW95" s="147"/>
      <c r="CX95" s="146"/>
      <c r="CY95" s="112"/>
      <c r="CZ95" s="147"/>
      <c r="DA95" s="146"/>
      <c r="DB95" s="112"/>
      <c r="DC95" s="147"/>
      <c r="DD95" s="146"/>
      <c r="DE95" s="112"/>
      <c r="DF95" s="147"/>
      <c r="DG95" s="146"/>
      <c r="DH95" s="112"/>
      <c r="DI95" s="148"/>
      <c r="DJ95" s="146"/>
      <c r="DK95" s="112"/>
      <c r="DL95" s="147"/>
      <c r="DM95" s="146"/>
      <c r="DN95" s="112"/>
      <c r="DO95" s="147"/>
      <c r="DP95" s="146"/>
      <c r="DQ95" s="112"/>
      <c r="DR95" s="148"/>
      <c r="DS95" s="146"/>
      <c r="DT95" s="112"/>
      <c r="DU95" s="148"/>
      <c r="DV95" s="173"/>
      <c r="DW95" s="87"/>
      <c r="DX95" s="88"/>
      <c r="DY95" s="173"/>
      <c r="DZ95" s="87"/>
      <c r="EA95" s="174"/>
      <c r="EB95" s="173"/>
      <c r="EC95" s="87"/>
      <c r="ED95" s="174"/>
      <c r="EE95" s="173"/>
      <c r="EF95" s="87"/>
      <c r="EG95" s="88"/>
      <c r="EH95" s="173"/>
      <c r="EI95" s="87"/>
      <c r="EJ95" s="174"/>
      <c r="EK95" s="173"/>
      <c r="EL95" s="87"/>
      <c r="EM95" s="88"/>
      <c r="EN95" s="87"/>
      <c r="EO95" s="87"/>
      <c r="EP95" s="87"/>
      <c r="EQ95" s="47">
        <f t="shared" si="32"/>
        <v>1065</v>
      </c>
      <c r="ER95" s="194"/>
      <c r="ES95" s="274"/>
      <c r="ET95" s="250"/>
      <c r="EU95" s="251"/>
      <c r="EV95" s="252"/>
      <c r="EW95" s="253"/>
      <c r="EX95" s="254"/>
      <c r="EY95" s="250"/>
      <c r="EZ95" s="253"/>
      <c r="FA95" s="251"/>
      <c r="FB95" s="250"/>
      <c r="FC95" s="253"/>
      <c r="FD95" s="251"/>
      <c r="FE95" s="47">
        <f t="shared" si="33"/>
        <v>1065</v>
      </c>
      <c r="FF95" s="6"/>
      <c r="FG95" s="6"/>
      <c r="FL95" s="23"/>
      <c r="FM95" s="23"/>
      <c r="FN95" s="23"/>
    </row>
    <row r="96" spans="1:170" ht="12">
      <c r="A96" s="50" t="s">
        <v>101</v>
      </c>
      <c r="B96" s="241"/>
      <c r="C96" s="242"/>
      <c r="D96" s="234"/>
      <c r="E96" s="68"/>
      <c r="F96" s="146"/>
      <c r="G96" s="112"/>
      <c r="H96" s="148"/>
      <c r="I96" s="194"/>
      <c r="J96" s="112"/>
      <c r="K96" s="112"/>
      <c r="L96" s="234"/>
      <c r="M96" s="234"/>
      <c r="N96" s="234"/>
      <c r="O96" s="112"/>
      <c r="P96" s="112"/>
      <c r="Q96" s="112"/>
      <c r="R96" s="112"/>
      <c r="S96" s="112"/>
      <c r="T96" s="112"/>
      <c r="U96" s="112"/>
      <c r="V96" s="112"/>
      <c r="W96" s="112"/>
      <c r="X96" s="234"/>
      <c r="Y96" s="234"/>
      <c r="Z96" s="112"/>
      <c r="AA96" s="234"/>
      <c r="AB96" s="234"/>
      <c r="AC96" s="234"/>
      <c r="AD96" s="112"/>
      <c r="AE96" s="112"/>
      <c r="AF96" s="147"/>
      <c r="AG96" s="146"/>
      <c r="AH96" s="112"/>
      <c r="AI96" s="148"/>
      <c r="AJ96" s="194"/>
      <c r="AK96" s="112"/>
      <c r="AL96" s="112"/>
      <c r="AM96" s="234"/>
      <c r="AN96" s="234"/>
      <c r="AO96" s="234"/>
      <c r="AP96" s="112"/>
      <c r="AQ96" s="112"/>
      <c r="AR96" s="112"/>
      <c r="AS96" s="112"/>
      <c r="AT96" s="112"/>
      <c r="AU96" s="112"/>
      <c r="AV96" s="234"/>
      <c r="AW96" s="234"/>
      <c r="AX96" s="234"/>
      <c r="AY96" s="234"/>
      <c r="AZ96" s="234"/>
      <c r="BA96" s="234"/>
      <c r="BB96" s="234"/>
      <c r="BC96" s="234"/>
      <c r="BD96" s="232"/>
      <c r="BE96" s="146"/>
      <c r="BF96" s="112"/>
      <c r="BG96" s="148"/>
      <c r="BH96" s="146"/>
      <c r="BI96" s="112"/>
      <c r="BJ96" s="147"/>
      <c r="BK96" s="281">
        <f>BQ96+BN95-BK95</f>
        <v>1024767.6549999999</v>
      </c>
      <c r="BL96" s="312">
        <f>BR96+BO95-BL95</f>
        <v>6853066.157000001</v>
      </c>
      <c r="BM96" s="308">
        <f>BS96+BP95-BM95</f>
        <v>209.469</v>
      </c>
      <c r="BN96" s="146"/>
      <c r="BO96" s="112"/>
      <c r="BP96" s="148"/>
      <c r="BQ96" s="146">
        <v>1024767.658</v>
      </c>
      <c r="BR96" s="112">
        <v>6853066.154</v>
      </c>
      <c r="BS96" s="147">
        <v>209.472</v>
      </c>
      <c r="BT96" s="146">
        <v>1024767.658</v>
      </c>
      <c r="BU96" s="112">
        <v>6853066.152</v>
      </c>
      <c r="BV96" s="147">
        <v>209.472</v>
      </c>
      <c r="BW96" s="146">
        <v>1024767.657</v>
      </c>
      <c r="BX96" s="112">
        <v>6853066.155</v>
      </c>
      <c r="BY96" s="147">
        <v>209.474</v>
      </c>
      <c r="BZ96" s="173">
        <v>1024767.655</v>
      </c>
      <c r="CA96" s="87">
        <v>6853066.156</v>
      </c>
      <c r="CB96" s="127">
        <v>209.474</v>
      </c>
      <c r="CC96" s="173">
        <v>1024767.657</v>
      </c>
      <c r="CD96" s="87">
        <v>6853066.154</v>
      </c>
      <c r="CE96" s="174">
        <v>209.471</v>
      </c>
      <c r="CF96" s="173">
        <v>1024767.659</v>
      </c>
      <c r="CG96" s="87">
        <v>6853066.157</v>
      </c>
      <c r="CH96" s="174">
        <v>209.476</v>
      </c>
      <c r="CI96" s="173">
        <v>1024767.663</v>
      </c>
      <c r="CJ96" s="87">
        <v>6853066.155</v>
      </c>
      <c r="CK96" s="88">
        <v>209.474</v>
      </c>
      <c r="CL96" s="323">
        <v>1024767.66</v>
      </c>
      <c r="CM96" s="324">
        <v>6853066.155</v>
      </c>
      <c r="CN96" s="325">
        <v>209.474</v>
      </c>
      <c r="CO96" s="173">
        <v>1024767.659</v>
      </c>
      <c r="CP96" s="87">
        <v>6853066.158</v>
      </c>
      <c r="CQ96" s="88">
        <v>209.475</v>
      </c>
      <c r="CR96" s="125">
        <v>1024767.66</v>
      </c>
      <c r="CS96" s="126">
        <v>6853066.154</v>
      </c>
      <c r="CT96" s="283">
        <v>209.474</v>
      </c>
      <c r="CU96" s="173">
        <v>1024767.657</v>
      </c>
      <c r="CV96" s="87">
        <v>6853066.157</v>
      </c>
      <c r="CW96" s="88">
        <v>209.473</v>
      </c>
      <c r="CX96" s="173">
        <v>1024767.657</v>
      </c>
      <c r="CY96" s="87">
        <v>6853066.158</v>
      </c>
      <c r="CZ96" s="88">
        <v>209.474</v>
      </c>
      <c r="DA96" s="173">
        <v>1024767.658</v>
      </c>
      <c r="DB96" s="87">
        <v>6853066.158</v>
      </c>
      <c r="DC96" s="88">
        <v>209.469</v>
      </c>
      <c r="DD96" s="173">
        <v>1024767.655</v>
      </c>
      <c r="DE96" s="87">
        <v>6853066.155</v>
      </c>
      <c r="DF96" s="88">
        <v>209.473</v>
      </c>
      <c r="DG96" s="173">
        <v>1024767.653</v>
      </c>
      <c r="DH96" s="87">
        <v>6853066.156</v>
      </c>
      <c r="DI96" s="174">
        <v>209.469</v>
      </c>
      <c r="DJ96" s="173">
        <v>1024767.655</v>
      </c>
      <c r="DK96" s="87">
        <v>6853066.152</v>
      </c>
      <c r="DL96" s="88">
        <v>209.475</v>
      </c>
      <c r="DM96" s="173">
        <v>1024767.652</v>
      </c>
      <c r="DN96" s="87">
        <v>6853066.159</v>
      </c>
      <c r="DO96" s="88">
        <v>209.466</v>
      </c>
      <c r="DP96" s="173">
        <v>1024767.655</v>
      </c>
      <c r="DQ96" s="87">
        <v>6853066.157</v>
      </c>
      <c r="DR96" s="174">
        <v>209.472</v>
      </c>
      <c r="DS96" s="510" t="s">
        <v>124</v>
      </c>
      <c r="DT96" s="511"/>
      <c r="DU96" s="512"/>
      <c r="DV96" s="173"/>
      <c r="DW96" s="87"/>
      <c r="DX96" s="88"/>
      <c r="DY96" s="489" t="s">
        <v>133</v>
      </c>
      <c r="DZ96" s="490"/>
      <c r="EA96" s="491"/>
      <c r="EB96" s="173"/>
      <c r="EC96" s="87"/>
      <c r="ED96" s="174"/>
      <c r="EE96" s="173"/>
      <c r="EF96" s="87"/>
      <c r="EG96" s="88"/>
      <c r="EH96" s="173"/>
      <c r="EI96" s="87"/>
      <c r="EJ96" s="174"/>
      <c r="EK96" s="173"/>
      <c r="EL96" s="87"/>
      <c r="EM96" s="88"/>
      <c r="EN96" s="87"/>
      <c r="EO96" s="87"/>
      <c r="EP96" s="87"/>
      <c r="EQ96" s="47" t="str">
        <f t="shared" si="32"/>
        <v>1065a</v>
      </c>
      <c r="ER96" s="219"/>
      <c r="ES96" s="147"/>
      <c r="ET96" s="250"/>
      <c r="EU96" s="251"/>
      <c r="EV96" s="252"/>
      <c r="EW96" s="253"/>
      <c r="EX96" s="254"/>
      <c r="EY96" s="250"/>
      <c r="EZ96" s="253"/>
      <c r="FA96" s="251"/>
      <c r="FB96" s="250"/>
      <c r="FC96" s="253"/>
      <c r="FD96" s="251"/>
      <c r="FE96" s="47" t="str">
        <f t="shared" si="33"/>
        <v>1065a</v>
      </c>
      <c r="FF96" s="6"/>
      <c r="FG96" s="6"/>
      <c r="FI96"/>
      <c r="FJ96"/>
      <c r="FK96"/>
      <c r="FL96" s="23"/>
      <c r="FM96" s="23"/>
      <c r="FN96" s="23"/>
    </row>
    <row r="97" spans="1:170" ht="12">
      <c r="A97" s="49" t="s">
        <v>138</v>
      </c>
      <c r="B97" s="241"/>
      <c r="C97" s="242"/>
      <c r="D97" s="234"/>
      <c r="E97" s="68"/>
      <c r="F97" s="146"/>
      <c r="G97" s="112"/>
      <c r="H97" s="148"/>
      <c r="I97" s="194"/>
      <c r="J97" s="112"/>
      <c r="K97" s="112"/>
      <c r="L97" s="234"/>
      <c r="M97" s="234"/>
      <c r="N97" s="234"/>
      <c r="O97" s="112"/>
      <c r="P97" s="112"/>
      <c r="Q97" s="112"/>
      <c r="R97" s="112"/>
      <c r="S97" s="112"/>
      <c r="T97" s="112"/>
      <c r="U97" s="112"/>
      <c r="V97" s="112"/>
      <c r="W97" s="112"/>
      <c r="X97" s="234"/>
      <c r="Y97" s="234"/>
      <c r="Z97" s="112"/>
      <c r="AA97" s="234"/>
      <c r="AB97" s="234"/>
      <c r="AC97" s="234"/>
      <c r="AD97" s="112"/>
      <c r="AE97" s="112"/>
      <c r="AF97" s="147"/>
      <c r="AG97" s="146"/>
      <c r="AH97" s="112"/>
      <c r="AI97" s="148"/>
      <c r="AJ97" s="194"/>
      <c r="AK97" s="112"/>
      <c r="AL97" s="112"/>
      <c r="AM97" s="234"/>
      <c r="AN97" s="234"/>
      <c r="AO97" s="234"/>
      <c r="AP97" s="112"/>
      <c r="AQ97" s="112"/>
      <c r="AR97" s="112"/>
      <c r="AS97" s="112"/>
      <c r="AT97" s="112"/>
      <c r="AU97" s="112"/>
      <c r="AV97" s="234"/>
      <c r="AW97" s="234"/>
      <c r="AX97" s="234"/>
      <c r="AY97" s="234"/>
      <c r="AZ97" s="234"/>
      <c r="BA97" s="234"/>
      <c r="BB97" s="234"/>
      <c r="BC97" s="234"/>
      <c r="BD97" s="232"/>
      <c r="BE97" s="146"/>
      <c r="BF97" s="112"/>
      <c r="BG97" s="148"/>
      <c r="BH97" s="146"/>
      <c r="BI97" s="112"/>
      <c r="BJ97" s="147"/>
      <c r="BK97" s="281">
        <f>EE97+DP96-BK96</f>
        <v>1024775.3380000001</v>
      </c>
      <c r="BL97" s="312">
        <f>EF97+DQ96-BL96</f>
        <v>6853067.744999998</v>
      </c>
      <c r="BM97" s="308">
        <f>EG97+DR96-BM96</f>
        <v>209.56</v>
      </c>
      <c r="BN97" s="146"/>
      <c r="BO97" s="112"/>
      <c r="BP97" s="148"/>
      <c r="BQ97" s="146"/>
      <c r="BR97" s="112"/>
      <c r="BS97" s="147"/>
      <c r="BT97" s="146"/>
      <c r="BU97" s="112"/>
      <c r="BV97" s="147"/>
      <c r="BW97" s="146"/>
      <c r="BX97" s="112"/>
      <c r="BY97" s="147"/>
      <c r="BZ97" s="173"/>
      <c r="CA97" s="87"/>
      <c r="CB97" s="127"/>
      <c r="CC97" s="173"/>
      <c r="CD97" s="87"/>
      <c r="CE97" s="174"/>
      <c r="CF97" s="173"/>
      <c r="CG97" s="87"/>
      <c r="CH97" s="174"/>
      <c r="CI97" s="173"/>
      <c r="CJ97" s="87"/>
      <c r="CK97" s="88"/>
      <c r="CL97" s="323"/>
      <c r="CM97" s="324"/>
      <c r="CN97" s="325"/>
      <c r="CO97" s="173"/>
      <c r="CP97" s="87"/>
      <c r="CQ97" s="88"/>
      <c r="CR97" s="125"/>
      <c r="CS97" s="126"/>
      <c r="CT97" s="283"/>
      <c r="CU97" s="173"/>
      <c r="CV97" s="87"/>
      <c r="CW97" s="88"/>
      <c r="CX97" s="173"/>
      <c r="CY97" s="87"/>
      <c r="CZ97" s="88"/>
      <c r="DA97" s="173"/>
      <c r="DB97" s="87"/>
      <c r="DC97" s="88"/>
      <c r="DD97" s="173"/>
      <c r="DE97" s="87"/>
      <c r="DF97" s="88"/>
      <c r="DG97" s="173"/>
      <c r="DH97" s="87"/>
      <c r="DI97" s="174"/>
      <c r="DJ97" s="173"/>
      <c r="DK97" s="87"/>
      <c r="DL97" s="88"/>
      <c r="DM97" s="173"/>
      <c r="DN97" s="87"/>
      <c r="DO97" s="88"/>
      <c r="DP97" s="173"/>
      <c r="DQ97" s="87"/>
      <c r="DR97" s="174"/>
      <c r="DS97" s="221"/>
      <c r="DT97" s="219"/>
      <c r="DU97" s="255"/>
      <c r="DV97" s="173"/>
      <c r="DW97" s="87"/>
      <c r="DX97" s="88"/>
      <c r="DY97" s="146"/>
      <c r="DZ97" s="112"/>
      <c r="EA97" s="148"/>
      <c r="EB97" s="259">
        <v>1024775.34</v>
      </c>
      <c r="EC97" s="401">
        <v>6853067.742</v>
      </c>
      <c r="ED97" s="260">
        <v>209.555</v>
      </c>
      <c r="EE97" s="173">
        <v>1024775.338</v>
      </c>
      <c r="EF97" s="87">
        <v>6853067.745</v>
      </c>
      <c r="EG97" s="88">
        <v>209.557</v>
      </c>
      <c r="EH97" s="222">
        <v>1024775.336</v>
      </c>
      <c r="EI97" s="226">
        <v>6853067.745</v>
      </c>
      <c r="EJ97" s="442">
        <v>209.552</v>
      </c>
      <c r="EK97" s="173">
        <v>1024775.337</v>
      </c>
      <c r="EL97" s="87">
        <v>6853067.748</v>
      </c>
      <c r="EM97" s="88">
        <v>209.553</v>
      </c>
      <c r="EN97" s="90">
        <v>1024775.343</v>
      </c>
      <c r="EO97" s="90">
        <v>6853067.745</v>
      </c>
      <c r="EP97" s="90">
        <v>209.549</v>
      </c>
      <c r="EQ97" s="156" t="s">
        <v>138</v>
      </c>
      <c r="ER97" s="219"/>
      <c r="ES97" s="375"/>
      <c r="ET97" s="250">
        <f aca="true" t="shared" si="34" ref="ET97:ET102">SQRT((EK97-EN97)*(EK97-EN97)+(EO97-EL97)*(EO97-EL97))</f>
        <v>0.006708203678434307</v>
      </c>
      <c r="EU97" s="251">
        <f aca="true" t="shared" si="35" ref="EU97:EU102">EP97-EM97</f>
        <v>-0.003999999999990678</v>
      </c>
      <c r="EV97" s="252">
        <f aca="true" t="shared" si="36" ref="EV97:EV111">SQRT((EN97-$BK97)*(EN97-$BK97)+(EO97-$BL97)*(EO97-$BL97))</f>
        <v>0.004999999888241638</v>
      </c>
      <c r="EW97" s="253">
        <f aca="true" t="shared" si="37" ref="EW97:EW111">EP97-$BM97</f>
        <v>-0.01099999999999568</v>
      </c>
      <c r="EX97" s="254">
        <f aca="true" t="shared" si="38" ref="EX97:EX111">IF($BK97=EN97,IF($BL97&lt;EO97,0,200),IF($BL97=EO97,IF($BK97&lt;EN97,100,300),IF((EO97-$BL97)&lt;0,(200/PI()*ATAN((EN97-$BK97)/(EO97-$BL97))+200),IF((EN97-$BK97)&gt;0,(200/PI()*ATAN((EN97-$BK97)/(EO97-$BL97))),(200/PI()*ATAN((EN97-$BK97)/(EO97-$BL97))+400)))))</f>
        <v>100</v>
      </c>
      <c r="EY97" s="250"/>
      <c r="EZ97" s="253"/>
      <c r="FA97" s="251"/>
      <c r="FB97" s="250"/>
      <c r="FC97" s="253"/>
      <c r="FD97" s="251"/>
      <c r="FE97" s="36" t="s">
        <v>138</v>
      </c>
      <c r="FF97" s="6"/>
      <c r="FG97" s="6"/>
      <c r="FI97"/>
      <c r="FJ97"/>
      <c r="FK97"/>
      <c r="FL97" s="23"/>
      <c r="FM97" s="23"/>
      <c r="FN97" s="23"/>
    </row>
    <row r="98" spans="1:170" ht="12">
      <c r="A98" s="49">
        <v>1066</v>
      </c>
      <c r="B98" s="241"/>
      <c r="C98" s="242"/>
      <c r="D98" s="234"/>
      <c r="E98" s="68"/>
      <c r="F98" s="146"/>
      <c r="G98" s="112"/>
      <c r="H98" s="148"/>
      <c r="I98" s="194"/>
      <c r="J98" s="112"/>
      <c r="K98" s="112"/>
      <c r="L98" s="234"/>
      <c r="M98" s="234"/>
      <c r="N98" s="234"/>
      <c r="O98" s="112"/>
      <c r="P98" s="112"/>
      <c r="Q98" s="112"/>
      <c r="R98" s="112"/>
      <c r="S98" s="112"/>
      <c r="T98" s="112"/>
      <c r="U98" s="112"/>
      <c r="V98" s="112"/>
      <c r="W98" s="112"/>
      <c r="X98" s="234"/>
      <c r="Y98" s="234"/>
      <c r="Z98" s="112"/>
      <c r="AA98" s="234"/>
      <c r="AB98" s="234"/>
      <c r="AC98" s="234"/>
      <c r="AD98" s="112"/>
      <c r="AE98" s="112"/>
      <c r="AF98" s="147"/>
      <c r="AG98" s="146"/>
      <c r="AH98" s="112"/>
      <c r="AI98" s="148"/>
      <c r="AJ98" s="194"/>
      <c r="AK98" s="112"/>
      <c r="AL98" s="112"/>
      <c r="AM98" s="234"/>
      <c r="AN98" s="234"/>
      <c r="AO98" s="234"/>
      <c r="AP98" s="112"/>
      <c r="AQ98" s="112"/>
      <c r="AR98" s="112"/>
      <c r="AS98" s="112"/>
      <c r="AT98" s="112"/>
      <c r="AU98" s="112"/>
      <c r="AV98" s="234"/>
      <c r="AW98" s="234"/>
      <c r="AX98" s="234"/>
      <c r="AY98" s="234"/>
      <c r="AZ98" s="234"/>
      <c r="BA98" s="234"/>
      <c r="BB98" s="234"/>
      <c r="BC98" s="234"/>
      <c r="BD98" s="232"/>
      <c r="BE98" s="146"/>
      <c r="BF98" s="112"/>
      <c r="BG98" s="148"/>
      <c r="BH98" s="146"/>
      <c r="BI98" s="112"/>
      <c r="BJ98" s="147"/>
      <c r="BK98" s="146">
        <v>1025206.774</v>
      </c>
      <c r="BL98" s="112">
        <v>6853035.736</v>
      </c>
      <c r="BM98" s="68">
        <v>242.295</v>
      </c>
      <c r="BN98" s="146">
        <v>1025206.778</v>
      </c>
      <c r="BO98" s="112">
        <v>6853035.741</v>
      </c>
      <c r="BP98" s="148">
        <v>242.288</v>
      </c>
      <c r="BQ98" s="146">
        <v>1025206.775</v>
      </c>
      <c r="BR98" s="112">
        <v>6853035.739</v>
      </c>
      <c r="BS98" s="147">
        <v>242.28</v>
      </c>
      <c r="BT98" s="146">
        <v>1025206.776</v>
      </c>
      <c r="BU98" s="112">
        <v>6853035.739</v>
      </c>
      <c r="BV98" s="147">
        <v>242.28</v>
      </c>
      <c r="BW98" s="146">
        <v>1025206.774</v>
      </c>
      <c r="BX98" s="112">
        <v>6853035.735</v>
      </c>
      <c r="BY98" s="147">
        <v>242.29</v>
      </c>
      <c r="BZ98" s="173">
        <v>1025206.774</v>
      </c>
      <c r="CA98" s="87">
        <v>6853035.739</v>
      </c>
      <c r="CB98" s="127">
        <v>242.296</v>
      </c>
      <c r="CC98" s="173">
        <v>1025206.772</v>
      </c>
      <c r="CD98" s="87">
        <v>6853035.748</v>
      </c>
      <c r="CE98" s="174">
        <v>242.297</v>
      </c>
      <c r="CF98" s="125">
        <v>1025206.765</v>
      </c>
      <c r="CG98" s="126">
        <v>6853035.739</v>
      </c>
      <c r="CH98" s="127">
        <v>242.292</v>
      </c>
      <c r="CI98" s="173">
        <v>1025206.775</v>
      </c>
      <c r="CJ98" s="87">
        <v>6853035.738</v>
      </c>
      <c r="CK98" s="88">
        <v>242.282</v>
      </c>
      <c r="CL98" s="173">
        <v>1025206.777</v>
      </c>
      <c r="CM98" s="87">
        <v>6853035.736</v>
      </c>
      <c r="CN98" s="88">
        <v>242.282</v>
      </c>
      <c r="CO98" s="173">
        <v>1025206.77</v>
      </c>
      <c r="CP98" s="87">
        <v>6853035.741</v>
      </c>
      <c r="CQ98" s="88">
        <v>242.282</v>
      </c>
      <c r="CR98" s="173">
        <v>1025206.777</v>
      </c>
      <c r="CS98" s="87">
        <v>6853035.736</v>
      </c>
      <c r="CT98" s="88">
        <v>242.29</v>
      </c>
      <c r="CU98" s="173">
        <v>1025206.774</v>
      </c>
      <c r="CV98" s="87">
        <v>6853035.739</v>
      </c>
      <c r="CW98" s="88">
        <v>242.294</v>
      </c>
      <c r="CX98" s="173">
        <v>1025206.774</v>
      </c>
      <c r="CY98" s="87">
        <v>6853035.743</v>
      </c>
      <c r="CZ98" s="88">
        <v>242.292</v>
      </c>
      <c r="DA98" s="173">
        <v>1025206.778</v>
      </c>
      <c r="DB98" s="87">
        <v>6853035.737</v>
      </c>
      <c r="DC98" s="88">
        <v>242.279</v>
      </c>
      <c r="DD98" s="173">
        <v>1025206.784</v>
      </c>
      <c r="DE98" s="87">
        <v>6853035.733</v>
      </c>
      <c r="DF98" s="88">
        <v>242.284</v>
      </c>
      <c r="DG98" s="173">
        <v>1025206.772</v>
      </c>
      <c r="DH98" s="87">
        <v>6853035.734</v>
      </c>
      <c r="DI98" s="174">
        <v>242.286</v>
      </c>
      <c r="DJ98" s="173">
        <v>1025206.785</v>
      </c>
      <c r="DK98" s="87">
        <v>6853035.733</v>
      </c>
      <c r="DL98" s="88">
        <v>242.298</v>
      </c>
      <c r="DM98" s="173">
        <v>1025206.785</v>
      </c>
      <c r="DN98" s="87">
        <v>6853035.733</v>
      </c>
      <c r="DO98" s="88">
        <v>242.299</v>
      </c>
      <c r="DP98" s="173">
        <v>1025206.776</v>
      </c>
      <c r="DQ98" s="87">
        <v>6853035.742</v>
      </c>
      <c r="DR98" s="174">
        <v>242.293</v>
      </c>
      <c r="DS98" s="173">
        <v>1025206.771</v>
      </c>
      <c r="DT98" s="87">
        <v>6853035.747</v>
      </c>
      <c r="DU98" s="174">
        <v>242.287</v>
      </c>
      <c r="DV98" s="173"/>
      <c r="DW98" s="87"/>
      <c r="DX98" s="88"/>
      <c r="DY98" s="173">
        <v>1025206.779</v>
      </c>
      <c r="DZ98" s="87">
        <v>6853035.732</v>
      </c>
      <c r="EA98" s="174">
        <v>242.281</v>
      </c>
      <c r="EB98" s="173">
        <v>1025206.782</v>
      </c>
      <c r="EC98" s="87">
        <v>6853035.738</v>
      </c>
      <c r="ED98" s="174">
        <v>242.277</v>
      </c>
      <c r="EE98" s="173">
        <v>1025206.781</v>
      </c>
      <c r="EF98" s="87">
        <v>6853035.735</v>
      </c>
      <c r="EG98" s="88">
        <v>242.304</v>
      </c>
      <c r="EH98" s="222">
        <v>1025206.772</v>
      </c>
      <c r="EI98" s="226">
        <v>6853035.747</v>
      </c>
      <c r="EJ98" s="442">
        <v>242.303</v>
      </c>
      <c r="EK98" s="173">
        <v>1025206.764</v>
      </c>
      <c r="EL98" s="87">
        <v>6853035.753</v>
      </c>
      <c r="EM98" s="88">
        <v>242.296</v>
      </c>
      <c r="EN98" s="90">
        <v>1025206.764</v>
      </c>
      <c r="EO98" s="90">
        <v>6853035.754</v>
      </c>
      <c r="EP98" s="90">
        <v>242.3</v>
      </c>
      <c r="EQ98" s="156">
        <f t="shared" si="32"/>
        <v>1066</v>
      </c>
      <c r="ER98" s="194"/>
      <c r="ES98" s="375"/>
      <c r="ET98" s="250">
        <f t="shared" si="34"/>
        <v>0.0010000001639127731</v>
      </c>
      <c r="EU98" s="251">
        <f t="shared" si="35"/>
        <v>0.004000000000019099</v>
      </c>
      <c r="EV98" s="252">
        <f t="shared" si="36"/>
        <v>0.020591260423269468</v>
      </c>
      <c r="EW98" s="253">
        <f t="shared" si="37"/>
        <v>0.005000000000023874</v>
      </c>
      <c r="EX98" s="254">
        <f t="shared" si="38"/>
        <v>367.71710676633273</v>
      </c>
      <c r="EY98" s="250"/>
      <c r="EZ98" s="253"/>
      <c r="FA98" s="251"/>
      <c r="FB98" s="250">
        <f>SQRT((EN98-DS98)*(EN98-DS98)+(EO98-DT98)*(EO98-DT98))</f>
        <v>0.009899494418995694</v>
      </c>
      <c r="FC98" s="253">
        <f>EP98-DU98</f>
        <v>0.01300000000000523</v>
      </c>
      <c r="FD98" s="251">
        <f>IF(DS98=EN98,IF(DT98&lt;EO98,0,200),IF(DT98=EO98,IF(DS98&lt;EN98,100,300),IF((EO98-DT98)&lt;0,(200/PI()*ATAN((EN98-DS98)/(EO98-DT98))+200),IF((EN98-DS98)&gt;0,(200/PI()*ATAN((EN98-DS98)/(EO98-DT98))),(200/PI()*ATAN((EN98-DS98)/(EO98-DT98))+400)))))</f>
        <v>349.9999968237586</v>
      </c>
      <c r="FE98" s="36">
        <f t="shared" si="33"/>
        <v>1066</v>
      </c>
      <c r="FF98" s="6"/>
      <c r="FG98" s="6"/>
      <c r="FI98" s="121"/>
      <c r="FJ98" s="121"/>
      <c r="FK98" s="121"/>
      <c r="FL98" s="122"/>
      <c r="FM98" s="122"/>
      <c r="FN98" s="122"/>
    </row>
    <row r="99" spans="1:170" ht="12">
      <c r="A99" s="49">
        <v>1067</v>
      </c>
      <c r="B99" s="241"/>
      <c r="C99" s="242"/>
      <c r="D99" s="234"/>
      <c r="E99" s="68"/>
      <c r="F99" s="146"/>
      <c r="G99" s="112"/>
      <c r="H99" s="148"/>
      <c r="I99" s="194"/>
      <c r="J99" s="112"/>
      <c r="K99" s="112"/>
      <c r="L99" s="234"/>
      <c r="M99" s="234"/>
      <c r="N99" s="234"/>
      <c r="O99" s="112"/>
      <c r="P99" s="112"/>
      <c r="Q99" s="112"/>
      <c r="R99" s="112"/>
      <c r="S99" s="112"/>
      <c r="T99" s="112"/>
      <c r="U99" s="112"/>
      <c r="V99" s="112"/>
      <c r="W99" s="112"/>
      <c r="X99" s="234"/>
      <c r="Y99" s="234"/>
      <c r="Z99" s="112"/>
      <c r="AA99" s="234"/>
      <c r="AB99" s="234"/>
      <c r="AC99" s="234"/>
      <c r="AD99" s="112"/>
      <c r="AE99" s="112"/>
      <c r="AF99" s="147"/>
      <c r="AG99" s="146"/>
      <c r="AH99" s="112"/>
      <c r="AI99" s="148"/>
      <c r="AJ99" s="194"/>
      <c r="AK99" s="112"/>
      <c r="AL99" s="112"/>
      <c r="AM99" s="234"/>
      <c r="AN99" s="234"/>
      <c r="AO99" s="234"/>
      <c r="AP99" s="112"/>
      <c r="AQ99" s="112"/>
      <c r="AR99" s="112"/>
      <c r="AS99" s="112"/>
      <c r="AT99" s="112"/>
      <c r="AU99" s="112"/>
      <c r="AV99" s="234"/>
      <c r="AW99" s="234"/>
      <c r="AX99" s="234"/>
      <c r="AY99" s="234"/>
      <c r="AZ99" s="234"/>
      <c r="BA99" s="234"/>
      <c r="BB99" s="234"/>
      <c r="BC99" s="234"/>
      <c r="BD99" s="232"/>
      <c r="BE99" s="146"/>
      <c r="BF99" s="112"/>
      <c r="BG99" s="148"/>
      <c r="BH99" s="146"/>
      <c r="BI99" s="112"/>
      <c r="BJ99" s="147"/>
      <c r="BK99" s="146">
        <v>1025184.445</v>
      </c>
      <c r="BL99" s="112">
        <v>6853158.35</v>
      </c>
      <c r="BM99" s="68">
        <v>229.945</v>
      </c>
      <c r="BN99" s="250">
        <v>1025184.445</v>
      </c>
      <c r="BO99" s="253">
        <v>6853158.354</v>
      </c>
      <c r="BP99" s="251">
        <v>229.948</v>
      </c>
      <c r="BQ99" s="146">
        <v>1025184.443</v>
      </c>
      <c r="BR99" s="112">
        <v>6853158.354</v>
      </c>
      <c r="BS99" s="147">
        <v>229.944</v>
      </c>
      <c r="BT99" s="146">
        <v>1025184.444</v>
      </c>
      <c r="BU99" s="112">
        <v>6853158.356</v>
      </c>
      <c r="BV99" s="147">
        <v>229.942</v>
      </c>
      <c r="BW99" s="146">
        <v>1025184.446</v>
      </c>
      <c r="BX99" s="112">
        <v>6853158.352</v>
      </c>
      <c r="BY99" s="147">
        <v>229.946</v>
      </c>
      <c r="BZ99" s="173">
        <v>1025184.447</v>
      </c>
      <c r="CA99" s="87">
        <v>6853158.354</v>
      </c>
      <c r="CB99" s="127">
        <v>229.946</v>
      </c>
      <c r="CC99" s="173">
        <v>1025184.444</v>
      </c>
      <c r="CD99" s="87">
        <v>6853158.362</v>
      </c>
      <c r="CE99" s="174">
        <v>229.948</v>
      </c>
      <c r="CF99" s="125">
        <v>1025184.444</v>
      </c>
      <c r="CG99" s="126">
        <v>6853158.355</v>
      </c>
      <c r="CH99" s="127">
        <v>229.947</v>
      </c>
      <c r="CI99" s="173">
        <v>1025184.445</v>
      </c>
      <c r="CJ99" s="87">
        <v>6853158.355</v>
      </c>
      <c r="CK99" s="88">
        <v>229.948</v>
      </c>
      <c r="CL99" s="173">
        <v>1025184.443</v>
      </c>
      <c r="CM99" s="87">
        <v>6853158.353</v>
      </c>
      <c r="CN99" s="88">
        <v>229.944</v>
      </c>
      <c r="CO99" s="173">
        <v>1025184.443</v>
      </c>
      <c r="CP99" s="87">
        <v>6853158.357</v>
      </c>
      <c r="CQ99" s="88">
        <v>229.943</v>
      </c>
      <c r="CR99" s="173">
        <v>1025184.447</v>
      </c>
      <c r="CS99" s="87">
        <v>6853158.351</v>
      </c>
      <c r="CT99" s="88">
        <v>229.944</v>
      </c>
      <c r="CU99" s="173">
        <v>1025184.445</v>
      </c>
      <c r="CV99" s="87">
        <v>6853158.35</v>
      </c>
      <c r="CW99" s="88">
        <v>229.941</v>
      </c>
      <c r="CX99" s="173">
        <v>1025184.442</v>
      </c>
      <c r="CY99" s="87">
        <v>6853158.355</v>
      </c>
      <c r="CZ99" s="88">
        <v>229.947</v>
      </c>
      <c r="DA99" s="173">
        <v>1025184.448</v>
      </c>
      <c r="DB99" s="87">
        <v>6853158.355</v>
      </c>
      <c r="DC99" s="88">
        <v>229.94</v>
      </c>
      <c r="DD99" s="173">
        <v>1025184.448</v>
      </c>
      <c r="DE99" s="87">
        <v>6853158.352</v>
      </c>
      <c r="DF99" s="88">
        <v>229.943</v>
      </c>
      <c r="DG99" s="173">
        <v>1025184.454</v>
      </c>
      <c r="DH99" s="87">
        <v>6853158.356</v>
      </c>
      <c r="DI99" s="174">
        <v>229.946</v>
      </c>
      <c r="DJ99" s="173">
        <v>1025184.453</v>
      </c>
      <c r="DK99" s="87">
        <v>6853158.352</v>
      </c>
      <c r="DL99" s="88">
        <v>229.948</v>
      </c>
      <c r="DM99" s="173">
        <v>1025184.454</v>
      </c>
      <c r="DN99" s="87">
        <v>6853158.35</v>
      </c>
      <c r="DO99" s="88">
        <v>229.949</v>
      </c>
      <c r="DP99" s="173">
        <v>1025184.45</v>
      </c>
      <c r="DQ99" s="87">
        <v>6853158.36</v>
      </c>
      <c r="DR99" s="174">
        <v>229.949</v>
      </c>
      <c r="DS99" s="173">
        <v>1025184.443</v>
      </c>
      <c r="DT99" s="87">
        <v>6853158.37</v>
      </c>
      <c r="DU99" s="174">
        <v>229.942</v>
      </c>
      <c r="DV99" s="173"/>
      <c r="DW99" s="87"/>
      <c r="DX99" s="88"/>
      <c r="DY99" s="173">
        <v>1025184.448</v>
      </c>
      <c r="DZ99" s="87">
        <v>6853158.353</v>
      </c>
      <c r="EA99" s="174">
        <v>229.941</v>
      </c>
      <c r="EB99" s="173">
        <v>1025184.445</v>
      </c>
      <c r="EC99" s="87">
        <v>6853158.356</v>
      </c>
      <c r="ED99" s="174">
        <v>229.936</v>
      </c>
      <c r="EE99" s="173">
        <v>1025184.45</v>
      </c>
      <c r="EF99" s="87">
        <v>6853158.356</v>
      </c>
      <c r="EG99" s="88">
        <v>229.952</v>
      </c>
      <c r="EH99" s="222">
        <v>1025184.444</v>
      </c>
      <c r="EI99" s="226">
        <v>6853158.358</v>
      </c>
      <c r="EJ99" s="442">
        <v>229.95</v>
      </c>
      <c r="EK99" s="173">
        <v>1025184.439</v>
      </c>
      <c r="EL99" s="87">
        <v>6853158.366</v>
      </c>
      <c r="EM99" s="88">
        <v>229.947</v>
      </c>
      <c r="EN99" s="90">
        <v>1025184.445</v>
      </c>
      <c r="EO99" s="90">
        <v>6853158.364</v>
      </c>
      <c r="EP99" s="90">
        <v>229.945</v>
      </c>
      <c r="EQ99" s="156">
        <f t="shared" si="32"/>
        <v>1067</v>
      </c>
      <c r="ER99" s="194"/>
      <c r="ES99" s="147"/>
      <c r="ET99" s="250">
        <f t="shared" si="34"/>
        <v>0.006324555363040726</v>
      </c>
      <c r="EU99" s="251">
        <f t="shared" si="35"/>
        <v>-0.0020000000000095497</v>
      </c>
      <c r="EV99" s="252">
        <f t="shared" si="36"/>
        <v>0.014000000432133675</v>
      </c>
      <c r="EW99" s="253">
        <f t="shared" si="37"/>
        <v>0</v>
      </c>
      <c r="EX99" s="254">
        <f t="shared" si="38"/>
        <v>0</v>
      </c>
      <c r="EY99" s="250"/>
      <c r="EZ99" s="253"/>
      <c r="FA99" s="251"/>
      <c r="FB99" s="250">
        <f>SQRT((EN99-DS99)*(EN99-DS99)+(EO99-DT99)*(EO99-DT99))</f>
        <v>0.006324555363040717</v>
      </c>
      <c r="FC99" s="253">
        <f>EP99-DU99</f>
        <v>0.002999999999985903</v>
      </c>
      <c r="FD99" s="251">
        <f>IF(DS99=EN99,IF(DT99&lt;EO99,0,200),IF(DT99=EO99,IF(DS99&lt;EN99,100,300),IF((EO99-DT99)&lt;0,(200/PI()*ATAN((EN99-DS99)/(EO99-DT99))+200),IF((EN99-DS99)&gt;0,(200/PI()*ATAN((EN99-DS99)/(EO99-DT99))),(200/PI()*ATAN((EN99-DS99)/(EO99-DT99))+400)))))</f>
        <v>179.51672390064812</v>
      </c>
      <c r="FE99" s="36">
        <f t="shared" si="33"/>
        <v>1067</v>
      </c>
      <c r="FF99" s="6"/>
      <c r="FG99" s="6"/>
      <c r="FI99" s="121"/>
      <c r="FJ99" s="121"/>
      <c r="FK99" s="121"/>
      <c r="FL99" s="122"/>
      <c r="FM99" s="122"/>
      <c r="FN99" s="122"/>
    </row>
    <row r="100" spans="1:170" ht="12">
      <c r="A100" s="49">
        <v>1068</v>
      </c>
      <c r="B100" s="241"/>
      <c r="C100" s="242"/>
      <c r="D100" s="234"/>
      <c r="E100" s="68"/>
      <c r="F100" s="146"/>
      <c r="G100" s="112"/>
      <c r="H100" s="148"/>
      <c r="I100" s="194"/>
      <c r="J100" s="112"/>
      <c r="K100" s="112"/>
      <c r="L100" s="234"/>
      <c r="M100" s="234"/>
      <c r="N100" s="234"/>
      <c r="O100" s="112"/>
      <c r="P100" s="112"/>
      <c r="Q100" s="112"/>
      <c r="R100" s="112"/>
      <c r="S100" s="112"/>
      <c r="T100" s="112"/>
      <c r="U100" s="112"/>
      <c r="V100" s="112"/>
      <c r="W100" s="112"/>
      <c r="X100" s="234"/>
      <c r="Y100" s="234"/>
      <c r="Z100" s="112"/>
      <c r="AA100" s="234"/>
      <c r="AB100" s="234"/>
      <c r="AC100" s="234"/>
      <c r="AD100" s="112"/>
      <c r="AE100" s="112"/>
      <c r="AF100" s="147"/>
      <c r="AG100" s="146"/>
      <c r="AH100" s="112"/>
      <c r="AI100" s="148"/>
      <c r="AJ100" s="194"/>
      <c r="AK100" s="112"/>
      <c r="AL100" s="112"/>
      <c r="AM100" s="234"/>
      <c r="AN100" s="234"/>
      <c r="AO100" s="234"/>
      <c r="AP100" s="112"/>
      <c r="AQ100" s="112"/>
      <c r="AR100" s="112"/>
      <c r="AS100" s="112"/>
      <c r="AT100" s="112"/>
      <c r="AU100" s="112"/>
      <c r="AV100" s="234"/>
      <c r="AW100" s="234"/>
      <c r="AX100" s="234"/>
      <c r="AY100" s="234"/>
      <c r="AZ100" s="234"/>
      <c r="BA100" s="234"/>
      <c r="BB100" s="234"/>
      <c r="BC100" s="234"/>
      <c r="BD100" s="232"/>
      <c r="BE100" s="146"/>
      <c r="BF100" s="112"/>
      <c r="BG100" s="148"/>
      <c r="BH100" s="146"/>
      <c r="BI100" s="112"/>
      <c r="BJ100" s="147"/>
      <c r="BK100" s="146">
        <v>1025177.694</v>
      </c>
      <c r="BL100" s="112">
        <v>6853201.561</v>
      </c>
      <c r="BM100" s="68">
        <v>236.577</v>
      </c>
      <c r="BN100" s="146">
        <v>1025177.696</v>
      </c>
      <c r="BO100" s="112">
        <v>6853201.567</v>
      </c>
      <c r="BP100" s="148">
        <v>236.574</v>
      </c>
      <c r="BQ100" s="146">
        <v>1025177.695</v>
      </c>
      <c r="BR100" s="112">
        <v>6853201.566</v>
      </c>
      <c r="BS100" s="147">
        <v>236.56</v>
      </c>
      <c r="BT100" s="146">
        <v>1025177.696</v>
      </c>
      <c r="BU100" s="112">
        <v>6853201.569</v>
      </c>
      <c r="BV100" s="147">
        <v>236.559</v>
      </c>
      <c r="BW100" s="146">
        <v>1025177.701</v>
      </c>
      <c r="BX100" s="112">
        <v>6853201.564</v>
      </c>
      <c r="BY100" s="147">
        <v>236.575</v>
      </c>
      <c r="BZ100" s="173">
        <v>1025177.701</v>
      </c>
      <c r="CA100" s="87">
        <v>6853201.567</v>
      </c>
      <c r="CB100" s="127">
        <v>236.579</v>
      </c>
      <c r="CC100" s="173">
        <v>1025177.693</v>
      </c>
      <c r="CD100" s="87">
        <v>6853201.571</v>
      </c>
      <c r="CE100" s="174">
        <v>236.583</v>
      </c>
      <c r="CF100" s="125">
        <v>1025177.699</v>
      </c>
      <c r="CG100" s="126">
        <v>6853201.567</v>
      </c>
      <c r="CH100" s="127">
        <v>236.578</v>
      </c>
      <c r="CI100" s="173">
        <v>1025177.699</v>
      </c>
      <c r="CJ100" s="87">
        <v>6853201.567</v>
      </c>
      <c r="CK100" s="88">
        <v>236.565</v>
      </c>
      <c r="CL100" s="173">
        <v>1025177.692</v>
      </c>
      <c r="CM100" s="87">
        <v>6853201.564</v>
      </c>
      <c r="CN100" s="88">
        <v>236.561</v>
      </c>
      <c r="CO100" s="173">
        <v>1025177.693</v>
      </c>
      <c r="CP100" s="87">
        <v>6853201.566</v>
      </c>
      <c r="CQ100" s="88">
        <v>236.559</v>
      </c>
      <c r="CR100" s="173">
        <v>1025177.701</v>
      </c>
      <c r="CS100" s="87">
        <v>6853201.557</v>
      </c>
      <c r="CT100" s="88">
        <v>236.576</v>
      </c>
      <c r="CU100" s="173">
        <v>1025177.697</v>
      </c>
      <c r="CV100" s="87">
        <v>6853201.555</v>
      </c>
      <c r="CW100" s="88">
        <v>236.572</v>
      </c>
      <c r="CX100" s="173">
        <v>1025177.692</v>
      </c>
      <c r="CY100" s="87">
        <v>6853201.56</v>
      </c>
      <c r="CZ100" s="88">
        <v>236.578</v>
      </c>
      <c r="DA100" s="173">
        <v>1025177.697</v>
      </c>
      <c r="DB100" s="87">
        <v>6853201.557</v>
      </c>
      <c r="DC100" s="88">
        <v>236.562</v>
      </c>
      <c r="DD100" s="173">
        <v>1025177.701</v>
      </c>
      <c r="DE100" s="87">
        <v>6853201.556</v>
      </c>
      <c r="DF100" s="88">
        <v>236.564</v>
      </c>
      <c r="DG100" s="173">
        <v>1025177.707</v>
      </c>
      <c r="DH100" s="87">
        <v>6853201.558</v>
      </c>
      <c r="DI100" s="174">
        <v>236.581</v>
      </c>
      <c r="DJ100" s="173">
        <v>1025177.698</v>
      </c>
      <c r="DK100" s="87">
        <v>6853201.553</v>
      </c>
      <c r="DL100" s="88">
        <v>236.577</v>
      </c>
      <c r="DM100" s="173">
        <v>1025177.707</v>
      </c>
      <c r="DN100" s="87">
        <v>6853201.553</v>
      </c>
      <c r="DO100" s="88">
        <v>236.582</v>
      </c>
      <c r="DP100" s="173">
        <v>1025177.694</v>
      </c>
      <c r="DQ100" s="87">
        <v>6853201.559</v>
      </c>
      <c r="DR100" s="174">
        <v>236.57</v>
      </c>
      <c r="DS100" s="173">
        <v>1025177.689</v>
      </c>
      <c r="DT100" s="87">
        <v>6853201.56</v>
      </c>
      <c r="DU100" s="174">
        <v>236.56</v>
      </c>
      <c r="DV100" s="173"/>
      <c r="DW100" s="87"/>
      <c r="DX100" s="88"/>
      <c r="DY100" s="173">
        <v>1025177.697</v>
      </c>
      <c r="DZ100" s="87">
        <v>6853201.548</v>
      </c>
      <c r="EA100" s="174">
        <v>236.561</v>
      </c>
      <c r="EB100" s="173">
        <v>1025177.689</v>
      </c>
      <c r="EC100" s="87">
        <v>6853201.549</v>
      </c>
      <c r="ED100" s="174">
        <v>236.553</v>
      </c>
      <c r="EE100" s="173">
        <v>1025177.701</v>
      </c>
      <c r="EF100" s="87">
        <v>6853201.552</v>
      </c>
      <c r="EG100" s="88">
        <v>236.579</v>
      </c>
      <c r="EH100" s="222">
        <v>1025177.693</v>
      </c>
      <c r="EI100" s="226">
        <v>6853201.551</v>
      </c>
      <c r="EJ100" s="442">
        <v>236.581</v>
      </c>
      <c r="EK100" s="173">
        <v>1025177.691</v>
      </c>
      <c r="EL100" s="87">
        <v>6853201.56</v>
      </c>
      <c r="EM100" s="88">
        <v>236.575</v>
      </c>
      <c r="EN100" s="90">
        <v>1025177.694</v>
      </c>
      <c r="EO100" s="90">
        <v>6853201.552</v>
      </c>
      <c r="EP100" s="90">
        <v>236.573</v>
      </c>
      <c r="EQ100" s="156">
        <f t="shared" si="32"/>
        <v>1068</v>
      </c>
      <c r="ER100" s="194"/>
      <c r="ES100" s="147"/>
      <c r="ET100" s="250">
        <f t="shared" si="34"/>
        <v>0.008544003238235287</v>
      </c>
      <c r="EU100" s="251">
        <f t="shared" si="35"/>
        <v>-0.001999999999981128</v>
      </c>
      <c r="EV100" s="252">
        <f t="shared" si="36"/>
        <v>0.008999999612569809</v>
      </c>
      <c r="EW100" s="253">
        <f t="shared" si="37"/>
        <v>-0.003999999999990678</v>
      </c>
      <c r="EX100" s="254">
        <f t="shared" si="38"/>
        <v>200</v>
      </c>
      <c r="EY100" s="250"/>
      <c r="EZ100" s="253"/>
      <c r="FA100" s="251"/>
      <c r="FB100" s="250">
        <f>SQRT((EN100-DS100)*(EN100-DS100)+(EO100-DT100)*(EO100-DT100))</f>
        <v>0.00943398066698671</v>
      </c>
      <c r="FC100" s="253">
        <f>EP100-DU100</f>
        <v>0.01300000000000523</v>
      </c>
      <c r="FD100" s="251">
        <f>IF(DS100=EN100,IF(DT100&lt;EO100,0,200),IF(DT100=EO100,IF(DS100&lt;EN100,100,300),IF((EO100-DT100)&lt;0,(200/PI()*ATAN((EN100-DS100)/(EO100-DT100))+200),IF((EN100-DS100)&gt;0,(200/PI()*ATAN((EN100-DS100)/(EO100-DT100))),(200/PI()*ATAN((EN100-DS100)/(EO100-DT100))+400)))))</f>
        <v>164.43846110359553</v>
      </c>
      <c r="FE100" s="36">
        <f t="shared" si="33"/>
        <v>1068</v>
      </c>
      <c r="FF100" s="6"/>
      <c r="FG100" s="6"/>
      <c r="FI100" s="121"/>
      <c r="FJ100" s="121"/>
      <c r="FK100" s="121"/>
      <c r="FL100" s="122"/>
      <c r="FM100" s="122"/>
      <c r="FN100" s="122"/>
    </row>
    <row r="101" spans="1:170" ht="12">
      <c r="A101" s="49">
        <v>1069</v>
      </c>
      <c r="B101" s="241"/>
      <c r="C101" s="242"/>
      <c r="D101" s="234"/>
      <c r="E101" s="68"/>
      <c r="F101" s="146"/>
      <c r="G101" s="112"/>
      <c r="H101" s="148"/>
      <c r="I101" s="194"/>
      <c r="J101" s="112"/>
      <c r="K101" s="112"/>
      <c r="L101" s="234"/>
      <c r="M101" s="234"/>
      <c r="N101" s="234"/>
      <c r="O101" s="112"/>
      <c r="P101" s="112"/>
      <c r="Q101" s="112"/>
      <c r="R101" s="112"/>
      <c r="S101" s="112"/>
      <c r="T101" s="112"/>
      <c r="U101" s="112"/>
      <c r="V101" s="112"/>
      <c r="W101" s="112"/>
      <c r="X101" s="234"/>
      <c r="Y101" s="234"/>
      <c r="Z101" s="112"/>
      <c r="AA101" s="234"/>
      <c r="AB101" s="234"/>
      <c r="AC101" s="234"/>
      <c r="AD101" s="112"/>
      <c r="AE101" s="112"/>
      <c r="AF101" s="147"/>
      <c r="AG101" s="146"/>
      <c r="AH101" s="112"/>
      <c r="AI101" s="148"/>
      <c r="AJ101" s="194"/>
      <c r="AK101" s="112"/>
      <c r="AL101" s="112"/>
      <c r="AM101" s="234"/>
      <c r="AN101" s="234"/>
      <c r="AO101" s="234"/>
      <c r="AP101" s="112"/>
      <c r="AQ101" s="112"/>
      <c r="AR101" s="112"/>
      <c r="AS101" s="112"/>
      <c r="AT101" s="112"/>
      <c r="AU101" s="112"/>
      <c r="AV101" s="234"/>
      <c r="AW101" s="234"/>
      <c r="AX101" s="234"/>
      <c r="AY101" s="234"/>
      <c r="AZ101" s="234"/>
      <c r="BA101" s="234"/>
      <c r="BB101" s="234"/>
      <c r="BC101" s="234"/>
      <c r="BD101" s="232"/>
      <c r="BE101" s="146"/>
      <c r="BF101" s="112"/>
      <c r="BG101" s="148"/>
      <c r="BH101" s="146"/>
      <c r="BI101" s="112"/>
      <c r="BJ101" s="147"/>
      <c r="BK101" s="146">
        <v>1025092.375</v>
      </c>
      <c r="BL101" s="112">
        <v>6853160.698</v>
      </c>
      <c r="BM101" s="68">
        <v>230.374</v>
      </c>
      <c r="BN101" s="146">
        <v>1025092.371</v>
      </c>
      <c r="BO101" s="112">
        <v>6853160.706</v>
      </c>
      <c r="BP101" s="148">
        <v>230.37</v>
      </c>
      <c r="BQ101" s="146">
        <v>1025092.371</v>
      </c>
      <c r="BR101" s="112">
        <v>6853160.716</v>
      </c>
      <c r="BS101" s="147">
        <v>230.347</v>
      </c>
      <c r="BT101" s="146">
        <v>1025092.37</v>
      </c>
      <c r="BU101" s="112">
        <v>6853160.716</v>
      </c>
      <c r="BV101" s="147">
        <v>230.342</v>
      </c>
      <c r="BW101" s="146">
        <v>1025092.378</v>
      </c>
      <c r="BX101" s="112">
        <v>6853160.706</v>
      </c>
      <c r="BY101" s="147">
        <v>230.349</v>
      </c>
      <c r="BZ101" s="173">
        <v>1025092.377</v>
      </c>
      <c r="CA101" s="87">
        <v>6853160.7</v>
      </c>
      <c r="CB101" s="127">
        <v>230.374</v>
      </c>
      <c r="CC101" s="173">
        <v>1025092.371</v>
      </c>
      <c r="CD101" s="87">
        <v>6853160.705</v>
      </c>
      <c r="CE101" s="174">
        <v>230.381</v>
      </c>
      <c r="CF101" s="125">
        <v>1025092.372</v>
      </c>
      <c r="CG101" s="126">
        <v>6853160.699</v>
      </c>
      <c r="CH101" s="127">
        <v>230.375</v>
      </c>
      <c r="CI101" s="173">
        <v>1025092.369</v>
      </c>
      <c r="CJ101" s="87">
        <v>6853160.716</v>
      </c>
      <c r="CK101" s="88">
        <v>230.355</v>
      </c>
      <c r="CL101" s="173">
        <v>1025092.37</v>
      </c>
      <c r="CM101" s="87">
        <v>6853160.707</v>
      </c>
      <c r="CN101" s="88">
        <v>230.342</v>
      </c>
      <c r="CO101" s="173">
        <v>1025092.368</v>
      </c>
      <c r="CP101" s="87">
        <v>6853160.708</v>
      </c>
      <c r="CQ101" s="88">
        <v>230.341</v>
      </c>
      <c r="CR101" s="173">
        <v>1025092.375</v>
      </c>
      <c r="CS101" s="87">
        <v>6853160.697</v>
      </c>
      <c r="CT101" s="88">
        <v>230.352</v>
      </c>
      <c r="CU101" s="173">
        <v>1025092.373</v>
      </c>
      <c r="CV101" s="87">
        <v>6853160.697</v>
      </c>
      <c r="CW101" s="88">
        <v>230.365</v>
      </c>
      <c r="CX101" s="173">
        <v>1025092.371</v>
      </c>
      <c r="CY101" s="87">
        <v>6853160.697</v>
      </c>
      <c r="CZ101" s="88">
        <v>230.364</v>
      </c>
      <c r="DA101" s="173">
        <v>1025092.377</v>
      </c>
      <c r="DB101" s="87">
        <v>6853160.706</v>
      </c>
      <c r="DC101" s="88">
        <v>230.344</v>
      </c>
      <c r="DD101" s="173">
        <v>1025092.374</v>
      </c>
      <c r="DE101" s="87">
        <v>6853160.703</v>
      </c>
      <c r="DF101" s="88">
        <v>230.339</v>
      </c>
      <c r="DG101" s="173">
        <v>1025092.381</v>
      </c>
      <c r="DH101" s="87">
        <v>6853160.711</v>
      </c>
      <c r="DI101" s="174">
        <v>230.34</v>
      </c>
      <c r="DJ101" s="173">
        <v>1025092.377</v>
      </c>
      <c r="DK101" s="87">
        <v>6853160.698</v>
      </c>
      <c r="DL101" s="88">
        <v>230.343</v>
      </c>
      <c r="DM101" s="173">
        <v>1025092.381</v>
      </c>
      <c r="DN101" s="87">
        <v>6853160.697</v>
      </c>
      <c r="DO101" s="88">
        <v>230.375</v>
      </c>
      <c r="DP101" s="173">
        <v>1025092.334</v>
      </c>
      <c r="DQ101" s="87">
        <v>6853160.679</v>
      </c>
      <c r="DR101" s="174">
        <v>230.372</v>
      </c>
      <c r="DS101" s="173">
        <v>1025092.372</v>
      </c>
      <c r="DT101" s="87">
        <v>6853160.71</v>
      </c>
      <c r="DU101" s="174">
        <v>230.345</v>
      </c>
      <c r="DV101" s="173"/>
      <c r="DW101" s="87"/>
      <c r="DX101" s="88"/>
      <c r="DY101" s="173">
        <v>1025092.375</v>
      </c>
      <c r="DZ101" s="87">
        <v>6853160.701</v>
      </c>
      <c r="EA101" s="174">
        <v>230.34</v>
      </c>
      <c r="EB101" s="173">
        <v>1025092.37</v>
      </c>
      <c r="EC101" s="87">
        <v>6853160.703</v>
      </c>
      <c r="ED101" s="174">
        <v>230.331</v>
      </c>
      <c r="EE101" s="173">
        <v>1025092.379</v>
      </c>
      <c r="EF101" s="87">
        <v>6853160.697</v>
      </c>
      <c r="EG101" s="88">
        <v>230.359</v>
      </c>
      <c r="EH101" s="222">
        <v>1025092.374</v>
      </c>
      <c r="EI101" s="226">
        <v>6853160.696</v>
      </c>
      <c r="EJ101" s="442">
        <v>230.373</v>
      </c>
      <c r="EK101" s="173">
        <v>1025092.365</v>
      </c>
      <c r="EL101" s="87">
        <v>6853160.699</v>
      </c>
      <c r="EM101" s="88">
        <v>230.37</v>
      </c>
      <c r="EN101" s="90">
        <v>1025092.37</v>
      </c>
      <c r="EO101" s="90">
        <v>6853160.695</v>
      </c>
      <c r="EP101" s="90">
        <v>230.364</v>
      </c>
      <c r="EQ101" s="156">
        <f t="shared" si="32"/>
        <v>1069</v>
      </c>
      <c r="ER101" s="194"/>
      <c r="ES101" s="402"/>
      <c r="ET101" s="250">
        <f t="shared" si="34"/>
        <v>0.006403124068858446</v>
      </c>
      <c r="EU101" s="251">
        <f t="shared" si="35"/>
        <v>-0.006000000000000227</v>
      </c>
      <c r="EV101" s="252">
        <f t="shared" si="36"/>
        <v>0.005830951672674092</v>
      </c>
      <c r="EW101" s="253">
        <f t="shared" si="37"/>
        <v>-0.009999999999990905</v>
      </c>
      <c r="EX101" s="254">
        <f t="shared" si="38"/>
        <v>265.5958302170435</v>
      </c>
      <c r="EY101" s="250"/>
      <c r="EZ101" s="253"/>
      <c r="FA101" s="251"/>
      <c r="FB101" s="250">
        <f>SQRT((EN101-DS101)*(EN101-DS101)+(EO101-DT101)*(EO101-DT101))</f>
        <v>0.015132745615255502</v>
      </c>
      <c r="FC101" s="253">
        <f>EP101-DU101</f>
        <v>0.019000000000005457</v>
      </c>
      <c r="FD101" s="251">
        <f>IF(DS101=EN101,IF(DT101&lt;EO101,0,200),IF(DT101=EO101,IF(DS101&lt;EN101,100,300),IF((EO101-DT101)&lt;0,(200/PI()*ATAN((EN101-DS101)/(EO101-DT101))+200),IF((EN101-DS101)&gt;0,(200/PI()*ATAN((EN101-DS101)/(EO101-DT101))),(200/PI()*ATAN((EN101-DS101)/(EO101-DT101))+400)))))</f>
        <v>208.43849272885862</v>
      </c>
      <c r="FE101" s="36">
        <f t="shared" si="33"/>
        <v>1069</v>
      </c>
      <c r="FF101" s="6"/>
      <c r="FG101" s="6"/>
      <c r="FI101" s="121"/>
      <c r="FJ101" s="121"/>
      <c r="FK101" s="121"/>
      <c r="FL101" s="122"/>
      <c r="FM101" s="122"/>
      <c r="FN101" s="122"/>
    </row>
    <row r="102" spans="1:170" ht="12">
      <c r="A102" s="49">
        <v>1070</v>
      </c>
      <c r="B102" s="241"/>
      <c r="C102" s="242"/>
      <c r="D102" s="234"/>
      <c r="E102" s="68"/>
      <c r="F102" s="146"/>
      <c r="G102" s="112"/>
      <c r="H102" s="148"/>
      <c r="I102" s="194"/>
      <c r="J102" s="112"/>
      <c r="K102" s="112"/>
      <c r="L102" s="234"/>
      <c r="M102" s="234"/>
      <c r="N102" s="234"/>
      <c r="O102" s="112"/>
      <c r="P102" s="112"/>
      <c r="Q102" s="112"/>
      <c r="R102" s="112"/>
      <c r="S102" s="112"/>
      <c r="T102" s="112"/>
      <c r="U102" s="112"/>
      <c r="V102" s="112"/>
      <c r="W102" s="112"/>
      <c r="X102" s="234"/>
      <c r="Y102" s="234"/>
      <c r="Z102" s="112"/>
      <c r="AA102" s="234"/>
      <c r="AB102" s="234"/>
      <c r="AC102" s="234"/>
      <c r="AD102" s="112"/>
      <c r="AE102" s="112"/>
      <c r="AF102" s="147"/>
      <c r="AG102" s="146"/>
      <c r="AH102" s="112"/>
      <c r="AI102" s="148"/>
      <c r="AJ102" s="194"/>
      <c r="AK102" s="112"/>
      <c r="AL102" s="112"/>
      <c r="AM102" s="234"/>
      <c r="AN102" s="234"/>
      <c r="AO102" s="234"/>
      <c r="AP102" s="112"/>
      <c r="AQ102" s="112"/>
      <c r="AR102" s="112"/>
      <c r="AS102" s="112"/>
      <c r="AT102" s="112"/>
      <c r="AU102" s="112"/>
      <c r="AV102" s="234"/>
      <c r="AW102" s="234"/>
      <c r="AX102" s="234"/>
      <c r="AY102" s="234"/>
      <c r="AZ102" s="234"/>
      <c r="BA102" s="234"/>
      <c r="BB102" s="234"/>
      <c r="BC102" s="234"/>
      <c r="BD102" s="232"/>
      <c r="BE102" s="146"/>
      <c r="BF102" s="112"/>
      <c r="BG102" s="148"/>
      <c r="BH102" s="146"/>
      <c r="BI102" s="112"/>
      <c r="BJ102" s="147"/>
      <c r="BK102" s="146">
        <v>1025011.634</v>
      </c>
      <c r="BL102" s="112">
        <v>6853154.13</v>
      </c>
      <c r="BM102" s="68">
        <v>224.763</v>
      </c>
      <c r="BN102" s="146">
        <v>1025011.641</v>
      </c>
      <c r="BO102" s="112">
        <v>6853154.126</v>
      </c>
      <c r="BP102" s="148">
        <v>224.753</v>
      </c>
      <c r="BQ102" s="146">
        <v>1025011.645</v>
      </c>
      <c r="BR102" s="112">
        <v>6853154.124</v>
      </c>
      <c r="BS102" s="147">
        <v>224.734</v>
      </c>
      <c r="BT102" s="146">
        <v>1025011.648</v>
      </c>
      <c r="BU102" s="112">
        <v>6853154.126</v>
      </c>
      <c r="BV102" s="147">
        <v>224.726</v>
      </c>
      <c r="BW102" s="146">
        <v>1025011.648</v>
      </c>
      <c r="BX102" s="112">
        <v>6853154.126</v>
      </c>
      <c r="BY102" s="147">
        <v>224.736</v>
      </c>
      <c r="BZ102" s="173">
        <v>1025011.639</v>
      </c>
      <c r="CA102" s="87">
        <v>6853154.126</v>
      </c>
      <c r="CB102" s="127">
        <v>224.765</v>
      </c>
      <c r="CC102" s="173">
        <v>1025011.636</v>
      </c>
      <c r="CD102" s="87">
        <v>6853154.129</v>
      </c>
      <c r="CE102" s="174">
        <v>224.774</v>
      </c>
      <c r="CF102" s="125">
        <v>1025011.649</v>
      </c>
      <c r="CG102" s="126">
        <v>6853154.121</v>
      </c>
      <c r="CH102" s="127">
        <v>224.761</v>
      </c>
      <c r="CI102" s="173">
        <v>1025011.645</v>
      </c>
      <c r="CJ102" s="87">
        <v>6853154.127</v>
      </c>
      <c r="CK102" s="88">
        <v>224.735</v>
      </c>
      <c r="CL102" s="173">
        <v>1025011.642</v>
      </c>
      <c r="CM102" s="87">
        <v>6853154.119</v>
      </c>
      <c r="CN102" s="88">
        <v>224.725</v>
      </c>
      <c r="CO102" s="173">
        <v>1025011.641</v>
      </c>
      <c r="CP102" s="87">
        <v>6853154.118</v>
      </c>
      <c r="CQ102" s="88">
        <v>224.728</v>
      </c>
      <c r="CR102" s="173">
        <v>1025011.64</v>
      </c>
      <c r="CS102" s="87">
        <v>6853154.115</v>
      </c>
      <c r="CT102" s="88">
        <v>224.736</v>
      </c>
      <c r="CU102" s="173">
        <v>1025011.632</v>
      </c>
      <c r="CV102" s="87">
        <v>6853154.124</v>
      </c>
      <c r="CW102" s="88">
        <v>224.752</v>
      </c>
      <c r="CX102" s="173">
        <v>1025011.639</v>
      </c>
      <c r="CY102" s="87">
        <v>6853154.119</v>
      </c>
      <c r="CZ102" s="88">
        <v>224.75</v>
      </c>
      <c r="DA102" s="173">
        <v>1025011.651</v>
      </c>
      <c r="DB102" s="87">
        <v>6853154.118</v>
      </c>
      <c r="DC102" s="88">
        <v>224.724</v>
      </c>
      <c r="DD102" s="173">
        <v>1025011.649</v>
      </c>
      <c r="DE102" s="87">
        <v>6853154.114</v>
      </c>
      <c r="DF102" s="88">
        <v>224.721</v>
      </c>
      <c r="DG102" s="173">
        <v>1025011.648</v>
      </c>
      <c r="DH102" s="87">
        <v>6853154.124</v>
      </c>
      <c r="DI102" s="174">
        <v>224.724</v>
      </c>
      <c r="DJ102" s="173">
        <v>1025011.644</v>
      </c>
      <c r="DK102" s="87">
        <v>6853154.121</v>
      </c>
      <c r="DL102" s="88">
        <v>224.73</v>
      </c>
      <c r="DM102" s="173">
        <v>1025011.642</v>
      </c>
      <c r="DN102" s="87">
        <v>6853154.127</v>
      </c>
      <c r="DO102" s="88">
        <v>224.764</v>
      </c>
      <c r="DP102" s="173">
        <v>1025011.645</v>
      </c>
      <c r="DQ102" s="87">
        <v>6853154.123</v>
      </c>
      <c r="DR102" s="174">
        <v>224.749</v>
      </c>
      <c r="DS102" s="173">
        <v>1025011.646</v>
      </c>
      <c r="DT102" s="87">
        <v>6853154.116</v>
      </c>
      <c r="DU102" s="174">
        <v>224.723</v>
      </c>
      <c r="DV102" s="173"/>
      <c r="DW102" s="87"/>
      <c r="DX102" s="88"/>
      <c r="DY102" s="173">
        <v>1025011.651</v>
      </c>
      <c r="DZ102" s="87">
        <v>6853154.114</v>
      </c>
      <c r="EA102" s="174">
        <v>224.714</v>
      </c>
      <c r="EB102" s="173">
        <v>1025011.641</v>
      </c>
      <c r="EC102" s="87">
        <v>6853154.113</v>
      </c>
      <c r="ED102" s="174">
        <v>224.714</v>
      </c>
      <c r="EE102" s="173">
        <v>1025011.64</v>
      </c>
      <c r="EF102" s="87">
        <v>6853154.12</v>
      </c>
      <c r="EG102" s="88">
        <v>224.74</v>
      </c>
      <c r="EH102" s="222">
        <v>1025011.633</v>
      </c>
      <c r="EI102" s="226">
        <v>6853154.114</v>
      </c>
      <c r="EJ102" s="442">
        <v>224.765</v>
      </c>
      <c r="EK102" s="173">
        <v>1025011.632</v>
      </c>
      <c r="EL102" s="87">
        <v>6853154.113</v>
      </c>
      <c r="EM102" s="88">
        <v>224.761</v>
      </c>
      <c r="EN102" s="90">
        <v>1025011.635</v>
      </c>
      <c r="EO102" s="90">
        <v>6853154.11</v>
      </c>
      <c r="EP102" s="90">
        <v>224.743</v>
      </c>
      <c r="EQ102" s="156">
        <f t="shared" si="32"/>
        <v>1070</v>
      </c>
      <c r="ER102" s="194"/>
      <c r="ES102" s="147"/>
      <c r="ET102" s="250">
        <f t="shared" si="34"/>
        <v>0.004242640394725537</v>
      </c>
      <c r="EU102" s="251">
        <f t="shared" si="35"/>
        <v>-0.018000000000000682</v>
      </c>
      <c r="EV102" s="252">
        <f t="shared" si="36"/>
        <v>0.020024983950395606</v>
      </c>
      <c r="EW102" s="253">
        <f t="shared" si="37"/>
        <v>-0.020000000000010232</v>
      </c>
      <c r="EX102" s="254">
        <f t="shared" si="38"/>
        <v>196.81954952698229</v>
      </c>
      <c r="EY102" s="250"/>
      <c r="EZ102" s="253"/>
      <c r="FA102" s="251"/>
      <c r="FB102" s="250">
        <f>SQRT((EN102-DS102)*(EN102-DS102)+(EO102-DT102)*(EO102-DT102))</f>
        <v>0.0125299640587891</v>
      </c>
      <c r="FC102" s="253">
        <f>EP102-DU102</f>
        <v>0.01999999999998181</v>
      </c>
      <c r="FD102" s="251">
        <f>IF(DS102=EN102,IF(DT102&lt;EO102,0,200),IF(DT102=EO102,IF(DS102&lt;EN102,100,300),IF((EO102-DT102)&lt;0,(200/PI()*ATAN((EN102-DS102)/(EO102-DT102))+200),IF((EN102-DS102)&gt;0,(200/PI()*ATAN((EN102-DS102)/(EO102-DT102))),(200/PI()*ATAN((EN102-DS102)/(EO102-DT102))+400)))))</f>
        <v>268.2105999935075</v>
      </c>
      <c r="FE102" s="36">
        <f t="shared" si="33"/>
        <v>1070</v>
      </c>
      <c r="FF102" s="6"/>
      <c r="FG102" s="6"/>
      <c r="FI102" s="121"/>
      <c r="FJ102" s="121"/>
      <c r="FK102" s="121"/>
      <c r="FL102" s="122"/>
      <c r="FM102" s="122"/>
      <c r="FN102" s="122"/>
    </row>
    <row r="103" spans="1:170" ht="12">
      <c r="A103" s="49">
        <v>1071</v>
      </c>
      <c r="B103" s="241"/>
      <c r="C103" s="242"/>
      <c r="D103" s="234"/>
      <c r="E103" s="68"/>
      <c r="F103" s="146"/>
      <c r="G103" s="112"/>
      <c r="H103" s="148"/>
      <c r="I103" s="194"/>
      <c r="J103" s="112"/>
      <c r="K103" s="112"/>
      <c r="L103" s="234"/>
      <c r="M103" s="234"/>
      <c r="N103" s="234"/>
      <c r="O103" s="112"/>
      <c r="P103" s="112"/>
      <c r="Q103" s="112"/>
      <c r="R103" s="112"/>
      <c r="S103" s="112"/>
      <c r="T103" s="112"/>
      <c r="U103" s="112"/>
      <c r="V103" s="112"/>
      <c r="W103" s="112"/>
      <c r="X103" s="234"/>
      <c r="Y103" s="234"/>
      <c r="Z103" s="112"/>
      <c r="AA103" s="234"/>
      <c r="AB103" s="234"/>
      <c r="AC103" s="234"/>
      <c r="AD103" s="112"/>
      <c r="AE103" s="112"/>
      <c r="AF103" s="147"/>
      <c r="AG103" s="146"/>
      <c r="AH103" s="112"/>
      <c r="AI103" s="148"/>
      <c r="AJ103" s="194"/>
      <c r="AK103" s="112"/>
      <c r="AL103" s="112"/>
      <c r="AM103" s="234"/>
      <c r="AN103" s="234"/>
      <c r="AO103" s="234"/>
      <c r="AP103" s="112"/>
      <c r="AQ103" s="112"/>
      <c r="AR103" s="112"/>
      <c r="AS103" s="112"/>
      <c r="AT103" s="112"/>
      <c r="AU103" s="112"/>
      <c r="AV103" s="234"/>
      <c r="AW103" s="234"/>
      <c r="AX103" s="234"/>
      <c r="AY103" s="234"/>
      <c r="AZ103" s="234"/>
      <c r="BA103" s="234"/>
      <c r="BB103" s="234"/>
      <c r="BC103" s="234"/>
      <c r="BD103" s="232"/>
      <c r="BE103" s="146"/>
      <c r="BF103" s="112"/>
      <c r="BG103" s="148"/>
      <c r="BH103" s="146"/>
      <c r="BI103" s="112"/>
      <c r="BJ103" s="147"/>
      <c r="BK103" s="146">
        <v>1024937.164</v>
      </c>
      <c r="BL103" s="112">
        <v>6853154.573</v>
      </c>
      <c r="BM103" s="68">
        <v>219.241</v>
      </c>
      <c r="BN103" s="146">
        <v>1024937.163</v>
      </c>
      <c r="BO103" s="112">
        <v>6853154.567</v>
      </c>
      <c r="BP103" s="148">
        <v>219.242</v>
      </c>
      <c r="BQ103" s="489" t="s">
        <v>58</v>
      </c>
      <c r="BR103" s="490"/>
      <c r="BS103" s="505"/>
      <c r="BT103" s="146">
        <v>1024937.162</v>
      </c>
      <c r="BU103" s="112">
        <v>6853154.573</v>
      </c>
      <c r="BV103" s="147">
        <v>219.242</v>
      </c>
      <c r="BW103" s="146">
        <v>1024937.165</v>
      </c>
      <c r="BX103" s="112">
        <v>6853154.574</v>
      </c>
      <c r="BY103" s="147">
        <v>219.242</v>
      </c>
      <c r="BZ103" s="173">
        <v>1024937.162</v>
      </c>
      <c r="CA103" s="87">
        <v>6853154.574</v>
      </c>
      <c r="CB103" s="127">
        <v>219.242</v>
      </c>
      <c r="CC103" s="173">
        <v>1024937.159</v>
      </c>
      <c r="CD103" s="87">
        <v>6853154.573</v>
      </c>
      <c r="CE103" s="174">
        <v>219.242</v>
      </c>
      <c r="CF103" s="125">
        <v>1024937.16</v>
      </c>
      <c r="CG103" s="126">
        <v>6853154.568</v>
      </c>
      <c r="CH103" s="127">
        <v>219.245</v>
      </c>
      <c r="CI103" s="173">
        <v>1024937.166</v>
      </c>
      <c r="CJ103" s="87">
        <v>6853154.569</v>
      </c>
      <c r="CK103" s="88">
        <v>219.246</v>
      </c>
      <c r="CL103" s="173">
        <v>1024937.161</v>
      </c>
      <c r="CM103" s="87">
        <v>6853154.567</v>
      </c>
      <c r="CN103" s="88">
        <v>219.244</v>
      </c>
      <c r="CO103" s="173">
        <v>1024937.159</v>
      </c>
      <c r="CP103" s="87">
        <v>6853154.567</v>
      </c>
      <c r="CQ103" s="88">
        <v>219.242</v>
      </c>
      <c r="CR103" s="173">
        <v>1024937.164</v>
      </c>
      <c r="CS103" s="87">
        <v>6853154.568</v>
      </c>
      <c r="CT103" s="88">
        <v>219.243</v>
      </c>
      <c r="CU103" s="173">
        <v>1024937.162</v>
      </c>
      <c r="CV103" s="87">
        <v>6853154.571</v>
      </c>
      <c r="CW103" s="88">
        <v>219.24</v>
      </c>
      <c r="CX103" s="173">
        <v>1024937.166</v>
      </c>
      <c r="CY103" s="87">
        <v>6853154.569</v>
      </c>
      <c r="CZ103" s="88">
        <v>219.244</v>
      </c>
      <c r="DA103" s="173">
        <v>1024937.17</v>
      </c>
      <c r="DB103" s="87">
        <v>6853154.57</v>
      </c>
      <c r="DC103" s="88">
        <v>219.241</v>
      </c>
      <c r="DD103" s="173">
        <v>1024937.17</v>
      </c>
      <c r="DE103" s="87">
        <v>6853154.57</v>
      </c>
      <c r="DF103" s="88">
        <v>219.241</v>
      </c>
      <c r="DG103" s="173">
        <v>1024937.17</v>
      </c>
      <c r="DH103" s="87">
        <v>6853154.57</v>
      </c>
      <c r="DI103" s="174">
        <v>219.241</v>
      </c>
      <c r="DJ103" s="173">
        <v>1024937.16</v>
      </c>
      <c r="DK103" s="87">
        <v>6853154.577</v>
      </c>
      <c r="DL103" s="88">
        <v>219.248</v>
      </c>
      <c r="DM103" s="510" t="s">
        <v>124</v>
      </c>
      <c r="DN103" s="511"/>
      <c r="DO103" s="511"/>
      <c r="DP103" s="173">
        <v>1024937.16</v>
      </c>
      <c r="DQ103" s="87">
        <v>6853154.577</v>
      </c>
      <c r="DR103" s="174">
        <v>219.248</v>
      </c>
      <c r="DS103" s="173">
        <v>1024937.16</v>
      </c>
      <c r="DT103" s="87">
        <v>6853154.577</v>
      </c>
      <c r="DU103" s="174">
        <v>219.248</v>
      </c>
      <c r="DV103" s="173"/>
      <c r="DW103" s="87"/>
      <c r="DX103" s="88"/>
      <c r="DY103" s="489" t="s">
        <v>128</v>
      </c>
      <c r="DZ103" s="490"/>
      <c r="EA103" s="491"/>
      <c r="EB103" s="173">
        <v>1024937.147</v>
      </c>
      <c r="EC103" s="87">
        <v>6853154.578</v>
      </c>
      <c r="ED103" s="174">
        <v>219.243</v>
      </c>
      <c r="EE103" s="173">
        <v>1024937.162</v>
      </c>
      <c r="EF103" s="87">
        <v>6853154.575</v>
      </c>
      <c r="EG103" s="88">
        <v>219.247</v>
      </c>
      <c r="EH103" s="222">
        <v>1024937.156</v>
      </c>
      <c r="EI103" s="226">
        <v>6853154.57</v>
      </c>
      <c r="EJ103" s="442">
        <v>219.246</v>
      </c>
      <c r="EK103" s="173">
        <v>1024937.156</v>
      </c>
      <c r="EL103" s="87">
        <v>6853154.564</v>
      </c>
      <c r="EM103" s="88">
        <v>219.241</v>
      </c>
      <c r="EN103" s="90">
        <v>1024937.158</v>
      </c>
      <c r="EO103" s="90">
        <v>6853154.569</v>
      </c>
      <c r="EP103" s="90">
        <v>219.243</v>
      </c>
      <c r="EQ103" s="156">
        <f t="shared" si="32"/>
        <v>1071</v>
      </c>
      <c r="ER103" s="194"/>
      <c r="ES103" s="147"/>
      <c r="ET103" s="250"/>
      <c r="EU103" s="251"/>
      <c r="EV103" s="252">
        <f t="shared" si="36"/>
        <v>0.007211102344544358</v>
      </c>
      <c r="EW103" s="253">
        <f t="shared" si="37"/>
        <v>0.001999999999981128</v>
      </c>
      <c r="EX103" s="254">
        <f t="shared" si="38"/>
        <v>262.56659334808404</v>
      </c>
      <c r="EY103" s="250"/>
      <c r="EZ103" s="253"/>
      <c r="FA103" s="251"/>
      <c r="FB103" s="250"/>
      <c r="FC103" s="253"/>
      <c r="FD103" s="251"/>
      <c r="FE103" s="36">
        <f t="shared" si="33"/>
        <v>1071</v>
      </c>
      <c r="FF103" s="6"/>
      <c r="FG103" s="6"/>
      <c r="FI103"/>
      <c r="FJ103"/>
      <c r="FK103"/>
      <c r="FL103" s="23"/>
      <c r="FM103" s="23"/>
      <c r="FN103" s="23"/>
    </row>
    <row r="104" spans="1:170" ht="12">
      <c r="A104" s="49">
        <v>1072</v>
      </c>
      <c r="B104" s="241"/>
      <c r="C104" s="242"/>
      <c r="D104" s="234"/>
      <c r="E104" s="68"/>
      <c r="F104" s="146"/>
      <c r="G104" s="112"/>
      <c r="H104" s="148"/>
      <c r="I104" s="194"/>
      <c r="J104" s="112"/>
      <c r="K104" s="112"/>
      <c r="L104" s="234"/>
      <c r="M104" s="234"/>
      <c r="N104" s="234"/>
      <c r="O104" s="112"/>
      <c r="P104" s="112"/>
      <c r="Q104" s="112"/>
      <c r="R104" s="112"/>
      <c r="S104" s="112"/>
      <c r="T104" s="112"/>
      <c r="U104" s="112"/>
      <c r="V104" s="112"/>
      <c r="W104" s="112"/>
      <c r="X104" s="234"/>
      <c r="Y104" s="234"/>
      <c r="Z104" s="112"/>
      <c r="AA104" s="234"/>
      <c r="AB104" s="234"/>
      <c r="AC104" s="234"/>
      <c r="AD104" s="112"/>
      <c r="AE104" s="112"/>
      <c r="AF104" s="147"/>
      <c r="AG104" s="146"/>
      <c r="AH104" s="112"/>
      <c r="AI104" s="148"/>
      <c r="AJ104" s="194"/>
      <c r="AK104" s="112"/>
      <c r="AL104" s="112"/>
      <c r="AM104" s="234"/>
      <c r="AN104" s="234"/>
      <c r="AO104" s="234"/>
      <c r="AP104" s="112"/>
      <c r="AQ104" s="112"/>
      <c r="AR104" s="112"/>
      <c r="AS104" s="112"/>
      <c r="AT104" s="112"/>
      <c r="AU104" s="112"/>
      <c r="AV104" s="234"/>
      <c r="AW104" s="234"/>
      <c r="AX104" s="234"/>
      <c r="AY104" s="234"/>
      <c r="AZ104" s="234"/>
      <c r="BA104" s="234"/>
      <c r="BB104" s="234"/>
      <c r="BC104" s="234"/>
      <c r="BD104" s="232"/>
      <c r="BE104" s="146"/>
      <c r="BF104" s="112"/>
      <c r="BG104" s="148"/>
      <c r="BH104" s="146"/>
      <c r="BI104" s="112"/>
      <c r="BJ104" s="147"/>
      <c r="BK104" s="146">
        <v>1025172.864</v>
      </c>
      <c r="BL104" s="112">
        <v>6852989.08</v>
      </c>
      <c r="BM104" s="68">
        <v>243.435</v>
      </c>
      <c r="BN104" s="146">
        <v>1025172.864</v>
      </c>
      <c r="BO104" s="112">
        <v>6852989.085</v>
      </c>
      <c r="BP104" s="148">
        <v>243.434</v>
      </c>
      <c r="BQ104" s="146">
        <v>1025172.867</v>
      </c>
      <c r="BR104" s="112">
        <v>6852989.093</v>
      </c>
      <c r="BS104" s="147">
        <v>243.418</v>
      </c>
      <c r="BT104" s="146">
        <v>1025172.872</v>
      </c>
      <c r="BU104" s="112">
        <v>6852989.093</v>
      </c>
      <c r="BV104" s="147">
        <v>243.423</v>
      </c>
      <c r="BW104" s="146">
        <v>1025172.866</v>
      </c>
      <c r="BX104" s="112">
        <v>6852989.103</v>
      </c>
      <c r="BY104" s="147">
        <v>243.433</v>
      </c>
      <c r="BZ104" s="173">
        <v>1025172.863</v>
      </c>
      <c r="CA104" s="87">
        <v>6852989.097</v>
      </c>
      <c r="CB104" s="127">
        <v>243.437</v>
      </c>
      <c r="CC104" s="173">
        <v>1025172.859</v>
      </c>
      <c r="CD104" s="87">
        <v>6852989.104</v>
      </c>
      <c r="CE104" s="174">
        <v>243.438</v>
      </c>
      <c r="CF104" s="125">
        <v>1025172.859</v>
      </c>
      <c r="CG104" s="126">
        <v>6852989.096</v>
      </c>
      <c r="CH104" s="127">
        <v>243.432</v>
      </c>
      <c r="CI104" s="173">
        <v>1025172.859</v>
      </c>
      <c r="CJ104" s="87">
        <v>6852989.1</v>
      </c>
      <c r="CK104" s="88">
        <v>243.42</v>
      </c>
      <c r="CL104" s="173">
        <v>1025172.852</v>
      </c>
      <c r="CM104" s="87">
        <v>6852989.109</v>
      </c>
      <c r="CN104" s="88">
        <v>243.414</v>
      </c>
      <c r="CO104" s="173">
        <v>1025172.852</v>
      </c>
      <c r="CP104" s="87">
        <v>6852989.109</v>
      </c>
      <c r="CQ104" s="88">
        <v>243.415</v>
      </c>
      <c r="CR104" s="173">
        <v>1025172.862</v>
      </c>
      <c r="CS104" s="87">
        <v>6852989.092</v>
      </c>
      <c r="CT104" s="88">
        <v>243.427</v>
      </c>
      <c r="CU104" s="173">
        <v>1025172.866</v>
      </c>
      <c r="CV104" s="87">
        <v>6852989.097</v>
      </c>
      <c r="CW104" s="88">
        <v>243.424</v>
      </c>
      <c r="CX104" s="173">
        <v>1025172.856</v>
      </c>
      <c r="CY104" s="87">
        <v>6852989.107</v>
      </c>
      <c r="CZ104" s="88">
        <v>243.435</v>
      </c>
      <c r="DA104" s="173">
        <v>1025172.865</v>
      </c>
      <c r="DB104" s="87">
        <v>6852989.098</v>
      </c>
      <c r="DC104" s="88">
        <v>243.411</v>
      </c>
      <c r="DD104" s="173">
        <v>1025172.859</v>
      </c>
      <c r="DE104" s="87">
        <v>6852989.106</v>
      </c>
      <c r="DF104" s="88">
        <v>243.413</v>
      </c>
      <c r="DG104" s="173">
        <v>1025172.868</v>
      </c>
      <c r="DH104" s="87">
        <v>6852989.104</v>
      </c>
      <c r="DI104" s="174">
        <v>243.432</v>
      </c>
      <c r="DJ104" s="173">
        <v>1025172.867</v>
      </c>
      <c r="DK104" s="87">
        <v>6852989.101</v>
      </c>
      <c r="DL104" s="88">
        <v>243.434</v>
      </c>
      <c r="DM104" s="173">
        <v>1025172.873</v>
      </c>
      <c r="DN104" s="87">
        <v>6852989.097</v>
      </c>
      <c r="DO104" s="88">
        <v>243.437</v>
      </c>
      <c r="DP104" s="173">
        <v>1025172.873</v>
      </c>
      <c r="DQ104" s="87">
        <v>6852989.102</v>
      </c>
      <c r="DR104" s="174">
        <v>243.423</v>
      </c>
      <c r="DS104" s="173">
        <v>1025172.876</v>
      </c>
      <c r="DT104" s="87">
        <v>6852989.092</v>
      </c>
      <c r="DU104" s="174">
        <v>243.415</v>
      </c>
      <c r="DV104" s="173"/>
      <c r="DW104" s="87"/>
      <c r="DX104" s="88"/>
      <c r="DY104" s="173">
        <v>1025172.862</v>
      </c>
      <c r="DZ104" s="87">
        <v>6852989.102</v>
      </c>
      <c r="EA104" s="174">
        <v>243.416</v>
      </c>
      <c r="EB104" s="173">
        <v>1025172.861</v>
      </c>
      <c r="EC104" s="87">
        <v>6852989.096</v>
      </c>
      <c r="ED104" s="174">
        <v>243.415</v>
      </c>
      <c r="EE104" s="173">
        <v>1025172.861</v>
      </c>
      <c r="EF104" s="87">
        <v>6852989.115</v>
      </c>
      <c r="EG104" s="88">
        <v>243.436</v>
      </c>
      <c r="EH104" s="222">
        <v>1025172.857</v>
      </c>
      <c r="EI104" s="226">
        <v>6852989.101</v>
      </c>
      <c r="EJ104" s="442">
        <v>243.433</v>
      </c>
      <c r="EK104" s="173">
        <v>1025172.856</v>
      </c>
      <c r="EL104" s="87">
        <v>6852989.126</v>
      </c>
      <c r="EM104" s="88">
        <v>243.439</v>
      </c>
      <c r="EN104" s="90">
        <v>1025172.848</v>
      </c>
      <c r="EO104" s="90">
        <v>6852989.112</v>
      </c>
      <c r="EP104" s="90">
        <v>243.445</v>
      </c>
      <c r="EQ104" s="156">
        <f t="shared" si="32"/>
        <v>1072</v>
      </c>
      <c r="ER104" s="194"/>
      <c r="ES104" s="147"/>
      <c r="ET104" s="250">
        <f aca="true" t="shared" si="39" ref="ET104:ET111">SQRT((EK104-EN104)*(EK104-EN104)+(EO104-EL104)*(EO104-EL104))</f>
        <v>0.01612451588704236</v>
      </c>
      <c r="EU104" s="251">
        <f aca="true" t="shared" si="40" ref="EU104:EU111">EP104-EM104</f>
        <v>0.006000000000000227</v>
      </c>
      <c r="EV104" s="252">
        <f t="shared" si="36"/>
        <v>0.03577708730887904</v>
      </c>
      <c r="EW104" s="253">
        <f t="shared" si="37"/>
        <v>0.009999999999990905</v>
      </c>
      <c r="EX104" s="254">
        <f t="shared" si="38"/>
        <v>370.4832762846326</v>
      </c>
      <c r="EY104" s="250"/>
      <c r="EZ104" s="253"/>
      <c r="FA104" s="251"/>
      <c r="FB104" s="250">
        <f aca="true" t="shared" si="41" ref="FB104:FB111">SQRT((EN104-DS104)*(EN104-DS104)+(EO104-DT104)*(EO104-DT104))</f>
        <v>0.03440930084850275</v>
      </c>
      <c r="FC104" s="253">
        <f aca="true" t="shared" si="42" ref="FC104:FC111">EP104-DU104</f>
        <v>0.030000000000001137</v>
      </c>
      <c r="FD104" s="251">
        <f aca="true" t="shared" si="43" ref="FD104:FD111">IF(DS104=EN104,IF(DT104&lt;EO104,0,200),IF(DT104=EO104,IF(DS104&lt;EN104,100,300),IF((EO104-DT104)&lt;0,(200/PI()*ATAN((EN104-DS104)/(EO104-DT104))+200),IF((EN104-DS104)&gt;0,(200/PI()*ATAN((EN104-DS104)/(EO104-DT104))),(200/PI()*ATAN((EN104-DS104)/(EO104-DT104))+400)))))</f>
        <v>339.4863079316491</v>
      </c>
      <c r="FE104" s="36">
        <f t="shared" si="33"/>
        <v>1072</v>
      </c>
      <c r="FF104" s="6"/>
      <c r="FG104" s="6"/>
      <c r="FI104" s="121"/>
      <c r="FJ104" s="121"/>
      <c r="FK104" s="121"/>
      <c r="FL104" s="122"/>
      <c r="FM104" s="122"/>
      <c r="FN104" s="122"/>
    </row>
    <row r="105" spans="1:170" ht="12">
      <c r="A105" s="49">
        <v>1073</v>
      </c>
      <c r="B105" s="241"/>
      <c r="C105" s="242"/>
      <c r="D105" s="234"/>
      <c r="E105" s="68"/>
      <c r="F105" s="146"/>
      <c r="G105" s="112"/>
      <c r="H105" s="148"/>
      <c r="I105" s="194"/>
      <c r="J105" s="112"/>
      <c r="K105" s="112"/>
      <c r="L105" s="234"/>
      <c r="M105" s="234"/>
      <c r="N105" s="234"/>
      <c r="O105" s="112"/>
      <c r="P105" s="112"/>
      <c r="Q105" s="112"/>
      <c r="R105" s="112"/>
      <c r="S105" s="112"/>
      <c r="T105" s="112"/>
      <c r="U105" s="112"/>
      <c r="V105" s="112"/>
      <c r="W105" s="112"/>
      <c r="X105" s="234"/>
      <c r="Y105" s="234"/>
      <c r="Z105" s="112"/>
      <c r="AA105" s="234"/>
      <c r="AB105" s="234"/>
      <c r="AC105" s="234"/>
      <c r="AD105" s="112"/>
      <c r="AE105" s="112"/>
      <c r="AF105" s="147"/>
      <c r="AG105" s="146"/>
      <c r="AH105" s="112"/>
      <c r="AI105" s="148"/>
      <c r="AJ105" s="194"/>
      <c r="AK105" s="112"/>
      <c r="AL105" s="112"/>
      <c r="AM105" s="234"/>
      <c r="AN105" s="234"/>
      <c r="AO105" s="234"/>
      <c r="AP105" s="112"/>
      <c r="AQ105" s="112"/>
      <c r="AR105" s="112"/>
      <c r="AS105" s="112"/>
      <c r="AT105" s="112"/>
      <c r="AU105" s="112"/>
      <c r="AV105" s="234"/>
      <c r="AW105" s="234"/>
      <c r="AX105" s="234"/>
      <c r="AY105" s="234"/>
      <c r="AZ105" s="234"/>
      <c r="BA105" s="234"/>
      <c r="BB105" s="234"/>
      <c r="BC105" s="234"/>
      <c r="BD105" s="232"/>
      <c r="BE105" s="146"/>
      <c r="BF105" s="112"/>
      <c r="BG105" s="148"/>
      <c r="BH105" s="146"/>
      <c r="BI105" s="112"/>
      <c r="BJ105" s="147"/>
      <c r="BK105" s="146">
        <v>1025116.579</v>
      </c>
      <c r="BL105" s="112">
        <v>6852942.19</v>
      </c>
      <c r="BM105" s="68">
        <v>243.386</v>
      </c>
      <c r="BN105" s="146">
        <v>1025116.582</v>
      </c>
      <c r="BO105" s="112">
        <v>6852942.202</v>
      </c>
      <c r="BP105" s="148">
        <v>243.391</v>
      </c>
      <c r="BQ105" s="146">
        <v>1025116.582</v>
      </c>
      <c r="BR105" s="112">
        <v>6852942.21</v>
      </c>
      <c r="BS105" s="147">
        <v>243.384</v>
      </c>
      <c r="BT105" s="146">
        <v>1025116.589</v>
      </c>
      <c r="BU105" s="112">
        <v>6852942.209</v>
      </c>
      <c r="BV105" s="147">
        <v>243.387</v>
      </c>
      <c r="BW105" s="146">
        <v>1025116.588</v>
      </c>
      <c r="BX105" s="112">
        <v>6852942.209</v>
      </c>
      <c r="BY105" s="147">
        <v>243.393</v>
      </c>
      <c r="BZ105" s="173">
        <v>1025116.586</v>
      </c>
      <c r="CA105" s="87">
        <v>6852942.206</v>
      </c>
      <c r="CB105" s="127">
        <v>243.397</v>
      </c>
      <c r="CC105" s="173">
        <v>1025116.588</v>
      </c>
      <c r="CD105" s="87">
        <v>6852942.21</v>
      </c>
      <c r="CE105" s="174">
        <v>243.399</v>
      </c>
      <c r="CF105" s="125">
        <v>1025116.588</v>
      </c>
      <c r="CG105" s="126">
        <v>6852942.208</v>
      </c>
      <c r="CH105" s="127">
        <v>243.396</v>
      </c>
      <c r="CI105" s="173">
        <v>1025116.588</v>
      </c>
      <c r="CJ105" s="87">
        <v>6852942.209</v>
      </c>
      <c r="CK105" s="88">
        <v>243.392</v>
      </c>
      <c r="CL105" s="173">
        <v>1025116.586</v>
      </c>
      <c r="CM105" s="87">
        <v>6852942.209</v>
      </c>
      <c r="CN105" s="88">
        <v>243.396</v>
      </c>
      <c r="CO105" s="173">
        <v>1025116.585</v>
      </c>
      <c r="CP105" s="87">
        <v>6852942.216</v>
      </c>
      <c r="CQ105" s="88">
        <v>243.395</v>
      </c>
      <c r="CR105" s="173">
        <v>1025116.59</v>
      </c>
      <c r="CS105" s="87">
        <v>6852942.206</v>
      </c>
      <c r="CT105" s="88">
        <v>243.399</v>
      </c>
      <c r="CU105" s="173">
        <v>1025116.589</v>
      </c>
      <c r="CV105" s="87">
        <v>6852942.213</v>
      </c>
      <c r="CW105" s="88">
        <v>243.393</v>
      </c>
      <c r="CX105" s="173">
        <v>1025116.59</v>
      </c>
      <c r="CY105" s="87">
        <v>6852942.217</v>
      </c>
      <c r="CZ105" s="88">
        <v>243.401</v>
      </c>
      <c r="DA105" s="173">
        <v>1025116.597</v>
      </c>
      <c r="DB105" s="87">
        <v>6852942.206</v>
      </c>
      <c r="DC105" s="88">
        <v>243.393</v>
      </c>
      <c r="DD105" s="173">
        <v>1025116.594</v>
      </c>
      <c r="DE105" s="87">
        <v>6852942.203</v>
      </c>
      <c r="DF105" s="88">
        <v>243.398</v>
      </c>
      <c r="DG105" s="173">
        <v>1025116.597</v>
      </c>
      <c r="DH105" s="87">
        <v>6852942.207</v>
      </c>
      <c r="DI105" s="174">
        <v>243.406</v>
      </c>
      <c r="DJ105" s="173">
        <v>1025116.596</v>
      </c>
      <c r="DK105" s="87">
        <v>6852942.208</v>
      </c>
      <c r="DL105" s="88">
        <v>243.402</v>
      </c>
      <c r="DM105" s="173">
        <v>1025116.599</v>
      </c>
      <c r="DN105" s="87">
        <v>6852942.21</v>
      </c>
      <c r="DO105" s="88">
        <v>243.405</v>
      </c>
      <c r="DP105" s="173">
        <v>1025116.59</v>
      </c>
      <c r="DQ105" s="87">
        <v>6852942.201</v>
      </c>
      <c r="DR105" s="174">
        <v>243.4</v>
      </c>
      <c r="DS105" s="173">
        <v>1025116.604</v>
      </c>
      <c r="DT105" s="87">
        <v>6852942.208</v>
      </c>
      <c r="DU105" s="174">
        <v>243.398</v>
      </c>
      <c r="DV105" s="173"/>
      <c r="DW105" s="87"/>
      <c r="DX105" s="88"/>
      <c r="DY105" s="173">
        <v>1025116.594</v>
      </c>
      <c r="DZ105" s="87">
        <v>6852942.209</v>
      </c>
      <c r="EA105" s="174">
        <v>243.401</v>
      </c>
      <c r="EB105" s="173">
        <v>1025116.598</v>
      </c>
      <c r="EC105" s="87">
        <v>6852942.209</v>
      </c>
      <c r="ED105" s="174">
        <v>243.399</v>
      </c>
      <c r="EE105" s="173">
        <v>1025116.598</v>
      </c>
      <c r="EF105" s="87">
        <v>6852942.215</v>
      </c>
      <c r="EG105" s="88">
        <v>243.406</v>
      </c>
      <c r="EH105" s="222">
        <v>1025116.594</v>
      </c>
      <c r="EI105" s="226">
        <v>6852942.21</v>
      </c>
      <c r="EJ105" s="442">
        <v>243.401</v>
      </c>
      <c r="EK105" s="173">
        <v>1025116.593</v>
      </c>
      <c r="EL105" s="87">
        <v>6852942.235</v>
      </c>
      <c r="EM105" s="88">
        <v>243.407</v>
      </c>
      <c r="EN105" s="90">
        <v>1025116.577</v>
      </c>
      <c r="EO105" s="90">
        <v>6852942.22</v>
      </c>
      <c r="EP105" s="90">
        <v>243.406</v>
      </c>
      <c r="EQ105" s="156">
        <f t="shared" si="32"/>
        <v>1073</v>
      </c>
      <c r="ER105" s="194"/>
      <c r="ES105" s="147"/>
      <c r="ET105" s="250">
        <f t="shared" si="39"/>
        <v>0.02193171256703536</v>
      </c>
      <c r="EU105" s="251">
        <f t="shared" si="40"/>
        <v>-0.0010000000000047748</v>
      </c>
      <c r="EV105" s="252">
        <f t="shared" si="36"/>
        <v>0.030066592086253865</v>
      </c>
      <c r="EW105" s="253">
        <f t="shared" si="37"/>
        <v>0.020000000000010232</v>
      </c>
      <c r="EX105" s="254">
        <f t="shared" si="38"/>
        <v>395.76213902382113</v>
      </c>
      <c r="EY105" s="250"/>
      <c r="EZ105" s="253"/>
      <c r="FA105" s="251"/>
      <c r="FB105" s="250">
        <f t="shared" si="41"/>
        <v>0.029546573449453963</v>
      </c>
      <c r="FC105" s="253">
        <f t="shared" si="42"/>
        <v>0.008000000000009777</v>
      </c>
      <c r="FD105" s="251">
        <f t="shared" si="43"/>
        <v>326.62498795327645</v>
      </c>
      <c r="FE105" s="36">
        <f t="shared" si="33"/>
        <v>1073</v>
      </c>
      <c r="FF105" s="6"/>
      <c r="FG105" s="6"/>
      <c r="FI105" s="121"/>
      <c r="FJ105" s="121"/>
      <c r="FK105" s="121"/>
      <c r="FL105" s="122"/>
      <c r="FM105" s="122"/>
      <c r="FN105" s="122"/>
    </row>
    <row r="106" spans="1:170" ht="12">
      <c r="A106" s="49">
        <v>1074</v>
      </c>
      <c r="B106" s="241"/>
      <c r="C106" s="242"/>
      <c r="D106" s="234"/>
      <c r="E106" s="68"/>
      <c r="F106" s="146"/>
      <c r="G106" s="112"/>
      <c r="H106" s="148"/>
      <c r="I106" s="194"/>
      <c r="J106" s="112"/>
      <c r="K106" s="112"/>
      <c r="L106" s="234"/>
      <c r="M106" s="234"/>
      <c r="N106" s="234"/>
      <c r="O106" s="112"/>
      <c r="P106" s="112"/>
      <c r="Q106" s="112"/>
      <c r="R106" s="112"/>
      <c r="S106" s="112"/>
      <c r="T106" s="112"/>
      <c r="U106" s="112"/>
      <c r="V106" s="112"/>
      <c r="W106" s="112"/>
      <c r="X106" s="234"/>
      <c r="Y106" s="234"/>
      <c r="Z106" s="112"/>
      <c r="AA106" s="234"/>
      <c r="AB106" s="234"/>
      <c r="AC106" s="234"/>
      <c r="AD106" s="112"/>
      <c r="AE106" s="112"/>
      <c r="AF106" s="147"/>
      <c r="AG106" s="146"/>
      <c r="AH106" s="112"/>
      <c r="AI106" s="148"/>
      <c r="AJ106" s="194"/>
      <c r="AK106" s="112"/>
      <c r="AL106" s="112"/>
      <c r="AM106" s="234"/>
      <c r="AN106" s="234"/>
      <c r="AO106" s="234"/>
      <c r="AP106" s="112"/>
      <c r="AQ106" s="112"/>
      <c r="AR106" s="112"/>
      <c r="AS106" s="112"/>
      <c r="AT106" s="112"/>
      <c r="AU106" s="112"/>
      <c r="AV106" s="234"/>
      <c r="AW106" s="234"/>
      <c r="AX106" s="234"/>
      <c r="AY106" s="234"/>
      <c r="AZ106" s="234"/>
      <c r="BA106" s="234"/>
      <c r="BB106" s="234"/>
      <c r="BC106" s="234"/>
      <c r="BD106" s="232"/>
      <c r="BE106" s="146"/>
      <c r="BF106" s="112"/>
      <c r="BG106" s="148"/>
      <c r="BH106" s="146"/>
      <c r="BI106" s="112"/>
      <c r="BJ106" s="147"/>
      <c r="BK106" s="146">
        <v>1025171.853</v>
      </c>
      <c r="BL106" s="112">
        <v>6852919.983</v>
      </c>
      <c r="BM106" s="68">
        <v>242.644</v>
      </c>
      <c r="BN106" s="146">
        <v>1025171.856</v>
      </c>
      <c r="BO106" s="112">
        <v>6852919.991</v>
      </c>
      <c r="BP106" s="148">
        <v>242.645</v>
      </c>
      <c r="BQ106" s="146">
        <v>1025171.853</v>
      </c>
      <c r="BR106" s="112">
        <v>6852919.999</v>
      </c>
      <c r="BS106" s="147">
        <v>242.641</v>
      </c>
      <c r="BT106" s="146">
        <v>1025171.858</v>
      </c>
      <c r="BU106" s="112">
        <v>6852919.998</v>
      </c>
      <c r="BV106" s="147">
        <v>242.644</v>
      </c>
      <c r="BW106" s="146">
        <v>1025171.859</v>
      </c>
      <c r="BX106" s="112">
        <v>6852920.002</v>
      </c>
      <c r="BY106" s="147">
        <v>242.646</v>
      </c>
      <c r="BZ106" s="173">
        <v>1025171.855</v>
      </c>
      <c r="CA106" s="87">
        <v>6852919.999</v>
      </c>
      <c r="CB106" s="127">
        <v>242.645</v>
      </c>
      <c r="CC106" s="173">
        <v>1025171.853</v>
      </c>
      <c r="CD106" s="87">
        <v>6852920.001</v>
      </c>
      <c r="CE106" s="174">
        <v>242.647</v>
      </c>
      <c r="CF106" s="125">
        <v>1025171.855</v>
      </c>
      <c r="CG106" s="126">
        <v>6852920.001</v>
      </c>
      <c r="CH106" s="127">
        <v>242.643</v>
      </c>
      <c r="CI106" s="173">
        <v>1025171.852</v>
      </c>
      <c r="CJ106" s="87">
        <v>6852920.004</v>
      </c>
      <c r="CK106" s="88">
        <v>242.642</v>
      </c>
      <c r="CL106" s="173">
        <v>1025171.851</v>
      </c>
      <c r="CM106" s="87">
        <v>6852920.007</v>
      </c>
      <c r="CN106" s="88">
        <v>242.645</v>
      </c>
      <c r="CO106" s="173">
        <v>1025171.848</v>
      </c>
      <c r="CP106" s="87">
        <v>6852920.011</v>
      </c>
      <c r="CQ106" s="88">
        <v>242.645</v>
      </c>
      <c r="CR106" s="173">
        <v>1025171.851</v>
      </c>
      <c r="CS106" s="87">
        <v>6852919.996</v>
      </c>
      <c r="CT106" s="88">
        <v>242.646</v>
      </c>
      <c r="CU106" s="173">
        <v>1025171.85</v>
      </c>
      <c r="CV106" s="87">
        <v>6852920.003</v>
      </c>
      <c r="CW106" s="88">
        <v>242.637</v>
      </c>
      <c r="CX106" s="173">
        <v>1025171.853</v>
      </c>
      <c r="CY106" s="87">
        <v>6852920.01</v>
      </c>
      <c r="CZ106" s="88">
        <v>242.643</v>
      </c>
      <c r="DA106" s="173">
        <v>1025171.853</v>
      </c>
      <c r="DB106" s="87">
        <v>6852919.991</v>
      </c>
      <c r="DC106" s="88">
        <v>242.641</v>
      </c>
      <c r="DD106" s="173">
        <v>1025171.856</v>
      </c>
      <c r="DE106" s="87">
        <v>6852919.995</v>
      </c>
      <c r="DF106" s="88">
        <v>242.645</v>
      </c>
      <c r="DG106" s="173">
        <v>1025171.865</v>
      </c>
      <c r="DH106" s="87">
        <v>6852919.997</v>
      </c>
      <c r="DI106" s="174">
        <v>242.655</v>
      </c>
      <c r="DJ106" s="173">
        <v>1025171.86</v>
      </c>
      <c r="DK106" s="87">
        <v>6852919.997</v>
      </c>
      <c r="DL106" s="88">
        <v>242.645</v>
      </c>
      <c r="DM106" s="173">
        <v>1025171.864</v>
      </c>
      <c r="DN106" s="87">
        <v>6852919.995</v>
      </c>
      <c r="DO106" s="88">
        <v>242.647</v>
      </c>
      <c r="DP106" s="173">
        <v>1025171.864</v>
      </c>
      <c r="DQ106" s="87">
        <v>6852920.005</v>
      </c>
      <c r="DR106" s="174">
        <v>242.644</v>
      </c>
      <c r="DS106" s="173">
        <v>1025171.862</v>
      </c>
      <c r="DT106" s="87">
        <v>6852919.986</v>
      </c>
      <c r="DU106" s="174">
        <v>242.642</v>
      </c>
      <c r="DV106" s="173"/>
      <c r="DW106" s="87"/>
      <c r="DX106" s="88"/>
      <c r="DY106" s="173">
        <v>1025171.854</v>
      </c>
      <c r="DZ106" s="87">
        <v>6852919.998</v>
      </c>
      <c r="EA106" s="174">
        <v>242.647</v>
      </c>
      <c r="EB106" s="173">
        <v>1025171.856</v>
      </c>
      <c r="EC106" s="87">
        <v>6852919.995</v>
      </c>
      <c r="ED106" s="174">
        <v>242.643</v>
      </c>
      <c r="EE106" s="173">
        <v>1025171.865</v>
      </c>
      <c r="EF106" s="87">
        <v>6852920.013</v>
      </c>
      <c r="EG106" s="88">
        <v>242.651</v>
      </c>
      <c r="EH106" s="222">
        <v>1025171.856</v>
      </c>
      <c r="EI106" s="226">
        <v>6852920.002</v>
      </c>
      <c r="EJ106" s="442">
        <v>242.64</v>
      </c>
      <c r="EK106" s="173">
        <v>1025171.854</v>
      </c>
      <c r="EL106" s="87">
        <v>6852920.03</v>
      </c>
      <c r="EM106" s="88">
        <v>242.647</v>
      </c>
      <c r="EN106" s="90">
        <v>1025171.83</v>
      </c>
      <c r="EO106" s="90">
        <v>6852920.016</v>
      </c>
      <c r="EP106" s="90">
        <v>242.647</v>
      </c>
      <c r="EQ106" s="156">
        <f t="shared" si="32"/>
        <v>1074</v>
      </c>
      <c r="ER106" s="194"/>
      <c r="ES106" s="147"/>
      <c r="ET106" s="250">
        <f t="shared" si="39"/>
        <v>0.02778488827628047</v>
      </c>
      <c r="EU106" s="251">
        <f t="shared" si="40"/>
        <v>0</v>
      </c>
      <c r="EV106" s="252">
        <f t="shared" si="36"/>
        <v>0.04022437060110003</v>
      </c>
      <c r="EW106" s="253">
        <f t="shared" si="37"/>
        <v>0.002999999999985903</v>
      </c>
      <c r="EX106" s="254">
        <f t="shared" si="38"/>
        <v>361.2496349528008</v>
      </c>
      <c r="EY106" s="250"/>
      <c r="EZ106" s="253"/>
      <c r="FA106" s="251"/>
      <c r="FB106" s="250">
        <f t="shared" si="41"/>
        <v>0.04386342458203021</v>
      </c>
      <c r="FC106" s="253">
        <f t="shared" si="42"/>
        <v>0.0049999999999954525</v>
      </c>
      <c r="FD106" s="251">
        <f t="shared" si="43"/>
        <v>347.9470999740898</v>
      </c>
      <c r="FE106" s="36">
        <f t="shared" si="33"/>
        <v>1074</v>
      </c>
      <c r="FF106" s="6"/>
      <c r="FG106" s="6"/>
      <c r="FI106" s="121"/>
      <c r="FJ106" s="121"/>
      <c r="FK106" s="121"/>
      <c r="FL106" s="122"/>
      <c r="FM106" s="122"/>
      <c r="FN106" s="122"/>
    </row>
    <row r="107" spans="1:170" ht="12">
      <c r="A107" s="49">
        <v>1075</v>
      </c>
      <c r="B107" s="241"/>
      <c r="C107" s="242"/>
      <c r="D107" s="234"/>
      <c r="E107" s="68"/>
      <c r="F107" s="146"/>
      <c r="G107" s="112"/>
      <c r="H107" s="148"/>
      <c r="I107" s="194"/>
      <c r="J107" s="112"/>
      <c r="K107" s="112"/>
      <c r="L107" s="234"/>
      <c r="M107" s="234"/>
      <c r="N107" s="234"/>
      <c r="O107" s="112"/>
      <c r="P107" s="112"/>
      <c r="Q107" s="112"/>
      <c r="R107" s="112"/>
      <c r="S107" s="112"/>
      <c r="T107" s="112"/>
      <c r="U107" s="112"/>
      <c r="V107" s="112"/>
      <c r="W107" s="112"/>
      <c r="X107" s="234"/>
      <c r="Y107" s="234"/>
      <c r="Z107" s="112"/>
      <c r="AA107" s="234"/>
      <c r="AB107" s="234"/>
      <c r="AC107" s="234"/>
      <c r="AD107" s="112"/>
      <c r="AE107" s="112"/>
      <c r="AF107" s="147"/>
      <c r="AG107" s="146"/>
      <c r="AH107" s="112"/>
      <c r="AI107" s="148"/>
      <c r="AJ107" s="194"/>
      <c r="AK107" s="112"/>
      <c r="AL107" s="112"/>
      <c r="AM107" s="234"/>
      <c r="AN107" s="234"/>
      <c r="AO107" s="234"/>
      <c r="AP107" s="112"/>
      <c r="AQ107" s="112"/>
      <c r="AR107" s="112"/>
      <c r="AS107" s="112"/>
      <c r="AT107" s="112"/>
      <c r="AU107" s="112"/>
      <c r="AV107" s="234"/>
      <c r="AW107" s="234"/>
      <c r="AX107" s="234"/>
      <c r="AY107" s="234"/>
      <c r="AZ107" s="234"/>
      <c r="BA107" s="234"/>
      <c r="BB107" s="234"/>
      <c r="BC107" s="234"/>
      <c r="BD107" s="232"/>
      <c r="BE107" s="146"/>
      <c r="BF107" s="112"/>
      <c r="BG107" s="148"/>
      <c r="BH107" s="146"/>
      <c r="BI107" s="112"/>
      <c r="BJ107" s="147"/>
      <c r="BK107" s="146">
        <v>1025159.905</v>
      </c>
      <c r="BL107" s="112">
        <v>6852879.6</v>
      </c>
      <c r="BM107" s="68">
        <v>239.132</v>
      </c>
      <c r="BN107" s="146">
        <v>1025159.902</v>
      </c>
      <c r="BO107" s="112">
        <v>6852879.604</v>
      </c>
      <c r="BP107" s="148">
        <v>239.135</v>
      </c>
      <c r="BQ107" s="146">
        <v>1025159.908</v>
      </c>
      <c r="BR107" s="112">
        <v>6852879.614</v>
      </c>
      <c r="BS107" s="147">
        <v>239.122</v>
      </c>
      <c r="BT107" s="146">
        <v>1025159.911</v>
      </c>
      <c r="BU107" s="112">
        <v>6852879.612</v>
      </c>
      <c r="BV107" s="147">
        <v>239.124</v>
      </c>
      <c r="BW107" s="146">
        <v>1025159.915</v>
      </c>
      <c r="BX107" s="112">
        <v>6852879.613</v>
      </c>
      <c r="BY107" s="147">
        <v>239.132</v>
      </c>
      <c r="BZ107" s="173">
        <v>1025159.907</v>
      </c>
      <c r="CA107" s="87">
        <v>6852879.608</v>
      </c>
      <c r="CB107" s="127">
        <v>239.138</v>
      </c>
      <c r="CC107" s="173">
        <v>1025159.915</v>
      </c>
      <c r="CD107" s="87">
        <v>6852879.614</v>
      </c>
      <c r="CE107" s="174">
        <v>239.14</v>
      </c>
      <c r="CF107" s="125">
        <v>1025159.911</v>
      </c>
      <c r="CG107" s="126">
        <v>6852879.611</v>
      </c>
      <c r="CH107" s="127">
        <v>239.133</v>
      </c>
      <c r="CI107" s="173">
        <v>1025159.908</v>
      </c>
      <c r="CJ107" s="87">
        <v>6852879.615</v>
      </c>
      <c r="CK107" s="88">
        <v>239.126</v>
      </c>
      <c r="CL107" s="173">
        <v>1025159.912</v>
      </c>
      <c r="CM107" s="87">
        <v>6852879.62</v>
      </c>
      <c r="CN107" s="88">
        <v>239.127</v>
      </c>
      <c r="CO107" s="173">
        <v>1025159.904</v>
      </c>
      <c r="CP107" s="87">
        <v>6852879.624</v>
      </c>
      <c r="CQ107" s="88">
        <v>239.128</v>
      </c>
      <c r="CR107" s="173">
        <v>1025159.907</v>
      </c>
      <c r="CS107" s="87">
        <v>6852879.607</v>
      </c>
      <c r="CT107" s="88">
        <v>239.136</v>
      </c>
      <c r="CU107" s="173">
        <v>1025159.906</v>
      </c>
      <c r="CV107" s="87">
        <v>6852879.617</v>
      </c>
      <c r="CW107" s="88">
        <v>239.132</v>
      </c>
      <c r="CX107" s="173">
        <v>1025159.912</v>
      </c>
      <c r="CY107" s="87">
        <v>6852879.625</v>
      </c>
      <c r="CZ107" s="88">
        <v>239.136</v>
      </c>
      <c r="DA107" s="173">
        <v>1025159.913</v>
      </c>
      <c r="DB107" s="87">
        <v>6852879.603</v>
      </c>
      <c r="DC107" s="88">
        <v>239.124</v>
      </c>
      <c r="DD107" s="173">
        <v>1025159.915</v>
      </c>
      <c r="DE107" s="87">
        <v>6852879.606</v>
      </c>
      <c r="DF107" s="88">
        <v>239.129</v>
      </c>
      <c r="DG107" s="173">
        <v>1025159.922</v>
      </c>
      <c r="DH107" s="87">
        <v>6852879.606</v>
      </c>
      <c r="DI107" s="174">
        <v>239.136</v>
      </c>
      <c r="DJ107" s="173">
        <v>1025159.915</v>
      </c>
      <c r="DK107" s="87">
        <v>6852879.606</v>
      </c>
      <c r="DL107" s="88">
        <v>239.142</v>
      </c>
      <c r="DM107" s="173">
        <v>1025159.917</v>
      </c>
      <c r="DN107" s="87">
        <v>6852879.603</v>
      </c>
      <c r="DO107" s="88">
        <v>239.14</v>
      </c>
      <c r="DP107" s="173">
        <v>1025159.926</v>
      </c>
      <c r="DQ107" s="87">
        <v>6852879.614</v>
      </c>
      <c r="DR107" s="174">
        <v>239.133</v>
      </c>
      <c r="DS107" s="173">
        <v>1025159.906</v>
      </c>
      <c r="DT107" s="87">
        <v>6852879.597</v>
      </c>
      <c r="DU107" s="174">
        <v>239.136</v>
      </c>
      <c r="DV107" s="173"/>
      <c r="DW107" s="87"/>
      <c r="DX107" s="88"/>
      <c r="DY107" s="173">
        <v>1025159.909</v>
      </c>
      <c r="DZ107" s="87">
        <v>6852879.609</v>
      </c>
      <c r="EA107" s="174">
        <v>239.134</v>
      </c>
      <c r="EB107" s="173">
        <v>1025159.914</v>
      </c>
      <c r="EC107" s="87">
        <v>6852879.605</v>
      </c>
      <c r="ED107" s="174">
        <v>239.13</v>
      </c>
      <c r="EE107" s="173">
        <v>1025159.927</v>
      </c>
      <c r="EF107" s="87">
        <v>6852879.622</v>
      </c>
      <c r="EG107" s="88">
        <v>239.143</v>
      </c>
      <c r="EH107" s="222">
        <v>1025159.915</v>
      </c>
      <c r="EI107" s="226">
        <v>6852879.614</v>
      </c>
      <c r="EJ107" s="442">
        <v>239.137</v>
      </c>
      <c r="EK107" s="173">
        <v>1025159.916</v>
      </c>
      <c r="EL107" s="87">
        <v>6852879.636</v>
      </c>
      <c r="EM107" s="88">
        <v>239.143</v>
      </c>
      <c r="EN107" s="90">
        <v>1025159.896</v>
      </c>
      <c r="EO107" s="90">
        <v>6852879.623</v>
      </c>
      <c r="EP107" s="90">
        <v>239.143</v>
      </c>
      <c r="EQ107" s="156">
        <f t="shared" si="32"/>
        <v>1075</v>
      </c>
      <c r="ER107" s="194"/>
      <c r="ES107" s="147"/>
      <c r="ET107" s="250">
        <f t="shared" si="39"/>
        <v>0.023853721045547623</v>
      </c>
      <c r="EU107" s="251">
        <f t="shared" si="40"/>
        <v>0</v>
      </c>
      <c r="EV107" s="252">
        <f t="shared" si="36"/>
        <v>0.024698178140594097</v>
      </c>
      <c r="EW107" s="253">
        <f t="shared" si="37"/>
        <v>0.01099999999999568</v>
      </c>
      <c r="EX107" s="254">
        <f t="shared" si="38"/>
        <v>376.25486399937955</v>
      </c>
      <c r="EY107" s="250"/>
      <c r="EZ107" s="253"/>
      <c r="FA107" s="251"/>
      <c r="FB107" s="250">
        <f t="shared" si="41"/>
        <v>0.027856776189151257</v>
      </c>
      <c r="FC107" s="253">
        <f t="shared" si="42"/>
        <v>0.007000000000005002</v>
      </c>
      <c r="FD107" s="251">
        <f t="shared" si="43"/>
        <v>376.6249874057114</v>
      </c>
      <c r="FE107" s="36">
        <f t="shared" si="33"/>
        <v>1075</v>
      </c>
      <c r="FF107" s="6"/>
      <c r="FG107" s="6"/>
      <c r="FI107" s="121"/>
      <c r="FJ107" s="121"/>
      <c r="FK107" s="121"/>
      <c r="FL107" s="122"/>
      <c r="FM107" s="122"/>
      <c r="FN107" s="122"/>
    </row>
    <row r="108" spans="1:170" ht="12">
      <c r="A108" s="49">
        <v>1076</v>
      </c>
      <c r="B108" s="241"/>
      <c r="C108" s="242"/>
      <c r="D108" s="234"/>
      <c r="E108" s="68"/>
      <c r="F108" s="146"/>
      <c r="G108" s="112"/>
      <c r="H108" s="148"/>
      <c r="I108" s="194"/>
      <c r="J108" s="112"/>
      <c r="K108" s="112"/>
      <c r="L108" s="234"/>
      <c r="M108" s="234"/>
      <c r="N108" s="234"/>
      <c r="O108" s="112"/>
      <c r="P108" s="112"/>
      <c r="Q108" s="112"/>
      <c r="R108" s="112"/>
      <c r="S108" s="112"/>
      <c r="T108" s="112"/>
      <c r="U108" s="112"/>
      <c r="V108" s="112"/>
      <c r="W108" s="112"/>
      <c r="X108" s="234"/>
      <c r="Y108" s="234"/>
      <c r="Z108" s="112"/>
      <c r="AA108" s="234"/>
      <c r="AB108" s="234"/>
      <c r="AC108" s="234"/>
      <c r="AD108" s="112"/>
      <c r="AE108" s="112"/>
      <c r="AF108" s="147"/>
      <c r="AG108" s="146"/>
      <c r="AH108" s="112"/>
      <c r="AI108" s="148"/>
      <c r="AJ108" s="194"/>
      <c r="AK108" s="112"/>
      <c r="AL108" s="112"/>
      <c r="AM108" s="234"/>
      <c r="AN108" s="234"/>
      <c r="AO108" s="234"/>
      <c r="AP108" s="112"/>
      <c r="AQ108" s="112"/>
      <c r="AR108" s="112"/>
      <c r="AS108" s="112"/>
      <c r="AT108" s="112"/>
      <c r="AU108" s="112"/>
      <c r="AV108" s="234"/>
      <c r="AW108" s="234"/>
      <c r="AX108" s="234"/>
      <c r="AY108" s="234"/>
      <c r="AZ108" s="234"/>
      <c r="BA108" s="234"/>
      <c r="BB108" s="234"/>
      <c r="BC108" s="234"/>
      <c r="BD108" s="232"/>
      <c r="BE108" s="146"/>
      <c r="BF108" s="112"/>
      <c r="BG108" s="148"/>
      <c r="BH108" s="146"/>
      <c r="BI108" s="112"/>
      <c r="BJ108" s="147"/>
      <c r="BK108" s="146">
        <v>1025068.757</v>
      </c>
      <c r="BL108" s="112">
        <v>6852857.566</v>
      </c>
      <c r="BM108" s="68">
        <v>235.296</v>
      </c>
      <c r="BN108" s="146">
        <v>1025068.762</v>
      </c>
      <c r="BO108" s="112">
        <v>6852857.564</v>
      </c>
      <c r="BP108" s="148">
        <v>235.3</v>
      </c>
      <c r="BQ108" s="146">
        <v>1025068.754</v>
      </c>
      <c r="BR108" s="112">
        <v>6852857.55</v>
      </c>
      <c r="BS108" s="147">
        <v>235.299</v>
      </c>
      <c r="BT108" s="146">
        <v>1025068.759</v>
      </c>
      <c r="BU108" s="112">
        <v>6852857.533</v>
      </c>
      <c r="BV108" s="147">
        <v>235.309</v>
      </c>
      <c r="BW108" s="146">
        <v>1025068.759</v>
      </c>
      <c r="BX108" s="112">
        <v>6852857.533</v>
      </c>
      <c r="BY108" s="147">
        <v>235.309</v>
      </c>
      <c r="BZ108" s="173">
        <v>1025068.756</v>
      </c>
      <c r="CA108" s="87">
        <v>6852857.526</v>
      </c>
      <c r="CB108" s="127">
        <v>235.337</v>
      </c>
      <c r="CC108" s="173">
        <v>1025068.757</v>
      </c>
      <c r="CD108" s="87">
        <v>6852857.516</v>
      </c>
      <c r="CE108" s="174">
        <v>235.338</v>
      </c>
      <c r="CF108" s="125">
        <v>1025068.758</v>
      </c>
      <c r="CG108" s="126">
        <v>6852857.509</v>
      </c>
      <c r="CH108" s="127">
        <v>235.332</v>
      </c>
      <c r="CI108" s="173">
        <v>1025068.761</v>
      </c>
      <c r="CJ108" s="87">
        <v>6852857.507</v>
      </c>
      <c r="CK108" s="88">
        <v>235.324</v>
      </c>
      <c r="CL108" s="173">
        <v>1025068.758</v>
      </c>
      <c r="CM108" s="87">
        <v>6852857.498</v>
      </c>
      <c r="CN108" s="88">
        <v>235.342</v>
      </c>
      <c r="CO108" s="173">
        <v>1025068.761</v>
      </c>
      <c r="CP108" s="87">
        <v>6852857.493</v>
      </c>
      <c r="CQ108" s="88">
        <v>235.343</v>
      </c>
      <c r="CR108" s="173">
        <v>1025068.759</v>
      </c>
      <c r="CS108" s="87">
        <v>6852857.475</v>
      </c>
      <c r="CT108" s="88">
        <v>235.356</v>
      </c>
      <c r="CU108" s="173">
        <v>1025068.761</v>
      </c>
      <c r="CV108" s="87">
        <v>6852857.482</v>
      </c>
      <c r="CW108" s="88">
        <v>235.35</v>
      </c>
      <c r="CX108" s="173">
        <v>1025068.76</v>
      </c>
      <c r="CY108" s="87">
        <v>6852857.479</v>
      </c>
      <c r="CZ108" s="88">
        <v>235.358</v>
      </c>
      <c r="DA108" s="173">
        <v>1025068.754</v>
      </c>
      <c r="DB108" s="87">
        <v>6852857.46</v>
      </c>
      <c r="DC108" s="88">
        <v>235.362</v>
      </c>
      <c r="DD108" s="173">
        <v>1025068.76</v>
      </c>
      <c r="DE108" s="87">
        <v>6852857.456</v>
      </c>
      <c r="DF108" s="88">
        <v>235.365</v>
      </c>
      <c r="DG108" s="173">
        <v>1025068.758</v>
      </c>
      <c r="DH108" s="87">
        <v>6852857.45</v>
      </c>
      <c r="DI108" s="174">
        <v>235.378</v>
      </c>
      <c r="DJ108" s="173">
        <v>1025068.765</v>
      </c>
      <c r="DK108" s="87">
        <v>6852857.458</v>
      </c>
      <c r="DL108" s="88">
        <v>235.378</v>
      </c>
      <c r="DM108" s="173">
        <v>1025068.761</v>
      </c>
      <c r="DN108" s="87">
        <v>6852857.443</v>
      </c>
      <c r="DO108" s="88">
        <v>235.374</v>
      </c>
      <c r="DP108" s="173">
        <v>1025068.765</v>
      </c>
      <c r="DQ108" s="87">
        <v>6852857.449</v>
      </c>
      <c r="DR108" s="174">
        <v>235.378</v>
      </c>
      <c r="DS108" s="173">
        <v>1025068.766</v>
      </c>
      <c r="DT108" s="87">
        <v>6852857.44</v>
      </c>
      <c r="DU108" s="174">
        <v>235.376</v>
      </c>
      <c r="DV108" s="173"/>
      <c r="DW108" s="87"/>
      <c r="DX108" s="88"/>
      <c r="DY108" s="173">
        <v>1025068.756</v>
      </c>
      <c r="DZ108" s="87">
        <v>6852857.431</v>
      </c>
      <c r="EA108" s="174">
        <v>235.384</v>
      </c>
      <c r="EB108" s="173">
        <v>1025068.756</v>
      </c>
      <c r="EC108" s="87">
        <v>6852857.432</v>
      </c>
      <c r="ED108" s="174">
        <v>235.385</v>
      </c>
      <c r="EE108" s="173">
        <v>1025068.766</v>
      </c>
      <c r="EF108" s="87">
        <v>6852857.437</v>
      </c>
      <c r="EG108" s="88">
        <v>235.385</v>
      </c>
      <c r="EH108" s="222">
        <v>1025068.758</v>
      </c>
      <c r="EI108" s="226">
        <v>6852857.428</v>
      </c>
      <c r="EJ108" s="442">
        <v>235.393</v>
      </c>
      <c r="EK108" s="173">
        <v>1025068.766</v>
      </c>
      <c r="EL108" s="87">
        <v>6852857.44</v>
      </c>
      <c r="EM108" s="88">
        <v>235.393</v>
      </c>
      <c r="EN108" s="90">
        <v>1025068.761</v>
      </c>
      <c r="EO108" s="90">
        <v>6852857.421</v>
      </c>
      <c r="EP108" s="90">
        <v>235.401</v>
      </c>
      <c r="EQ108" s="156">
        <f t="shared" si="32"/>
        <v>1076</v>
      </c>
      <c r="ER108" s="194"/>
      <c r="ES108" s="147"/>
      <c r="ET108" s="250">
        <f t="shared" si="39"/>
        <v>0.01964688298577313</v>
      </c>
      <c r="EU108" s="251">
        <f t="shared" si="40"/>
        <v>0.008000000000009777</v>
      </c>
      <c r="EV108" s="252">
        <f t="shared" si="36"/>
        <v>0.14505516147641384</v>
      </c>
      <c r="EW108" s="253">
        <f t="shared" si="37"/>
        <v>0.10500000000001819</v>
      </c>
      <c r="EX108" s="254">
        <f t="shared" si="38"/>
        <v>198.2442527703116</v>
      </c>
      <c r="EY108" s="250"/>
      <c r="EZ108" s="253"/>
      <c r="FA108" s="251"/>
      <c r="FB108" s="250">
        <f t="shared" si="41"/>
        <v>0.01964688298577313</v>
      </c>
      <c r="FC108" s="253">
        <f t="shared" si="42"/>
        <v>0.025000000000005684</v>
      </c>
      <c r="FD108" s="251">
        <f t="shared" si="43"/>
        <v>216.38173587056505</v>
      </c>
      <c r="FE108" s="36">
        <f t="shared" si="33"/>
        <v>1076</v>
      </c>
      <c r="FF108" s="6"/>
      <c r="FG108" s="6"/>
      <c r="FI108" s="121"/>
      <c r="FJ108" s="121"/>
      <c r="FK108" s="121"/>
      <c r="FL108" s="122"/>
      <c r="FM108" s="122"/>
      <c r="FN108" s="122"/>
    </row>
    <row r="109" spans="1:170" ht="12">
      <c r="A109" s="49">
        <v>1077</v>
      </c>
      <c r="B109" s="241"/>
      <c r="C109" s="242"/>
      <c r="D109" s="234"/>
      <c r="E109" s="68"/>
      <c r="F109" s="146"/>
      <c r="G109" s="112"/>
      <c r="H109" s="148"/>
      <c r="I109" s="194"/>
      <c r="J109" s="112"/>
      <c r="K109" s="112"/>
      <c r="L109" s="234"/>
      <c r="M109" s="234"/>
      <c r="N109" s="234"/>
      <c r="O109" s="112"/>
      <c r="P109" s="112"/>
      <c r="Q109" s="112"/>
      <c r="R109" s="112"/>
      <c r="S109" s="112"/>
      <c r="T109" s="112"/>
      <c r="U109" s="112"/>
      <c r="V109" s="112"/>
      <c r="W109" s="112"/>
      <c r="X109" s="234"/>
      <c r="Y109" s="234"/>
      <c r="Z109" s="112"/>
      <c r="AA109" s="234"/>
      <c r="AB109" s="234"/>
      <c r="AC109" s="234"/>
      <c r="AD109" s="112"/>
      <c r="AE109" s="112"/>
      <c r="AF109" s="147"/>
      <c r="AG109" s="146"/>
      <c r="AH109" s="112"/>
      <c r="AI109" s="148"/>
      <c r="AJ109" s="194"/>
      <c r="AK109" s="112"/>
      <c r="AL109" s="112"/>
      <c r="AM109" s="234"/>
      <c r="AN109" s="234"/>
      <c r="AO109" s="234"/>
      <c r="AP109" s="112"/>
      <c r="AQ109" s="112"/>
      <c r="AR109" s="112"/>
      <c r="AS109" s="112"/>
      <c r="AT109" s="112"/>
      <c r="AU109" s="112"/>
      <c r="AV109" s="234"/>
      <c r="AW109" s="234"/>
      <c r="AX109" s="234"/>
      <c r="AY109" s="234"/>
      <c r="AZ109" s="234"/>
      <c r="BA109" s="234"/>
      <c r="BB109" s="234"/>
      <c r="BC109" s="234"/>
      <c r="BD109" s="232"/>
      <c r="BE109" s="146"/>
      <c r="BF109" s="112"/>
      <c r="BG109" s="148"/>
      <c r="BH109" s="146"/>
      <c r="BI109" s="112"/>
      <c r="BJ109" s="147"/>
      <c r="BK109" s="146">
        <v>1025121.624</v>
      </c>
      <c r="BL109" s="112">
        <v>6852834.624</v>
      </c>
      <c r="BM109" s="68">
        <v>231.349</v>
      </c>
      <c r="BN109" s="146">
        <v>1025121.622</v>
      </c>
      <c r="BO109" s="112">
        <v>6852834.611</v>
      </c>
      <c r="BP109" s="148">
        <v>231.344</v>
      </c>
      <c r="BQ109" s="146">
        <v>1025121.613</v>
      </c>
      <c r="BR109" s="112">
        <v>6852834.611</v>
      </c>
      <c r="BS109" s="147">
        <v>231.32</v>
      </c>
      <c r="BT109" s="146">
        <v>1025121.624</v>
      </c>
      <c r="BU109" s="112">
        <v>6852834.602</v>
      </c>
      <c r="BV109" s="147">
        <v>231.325</v>
      </c>
      <c r="BW109" s="146">
        <v>1025121.624</v>
      </c>
      <c r="BX109" s="112">
        <v>6852834.604</v>
      </c>
      <c r="BY109" s="147">
        <v>231.333</v>
      </c>
      <c r="BZ109" s="173">
        <v>1025121.626</v>
      </c>
      <c r="CA109" s="87">
        <v>6852834.594</v>
      </c>
      <c r="CB109" s="127">
        <v>231.366</v>
      </c>
      <c r="CC109" s="173">
        <v>1025121.628</v>
      </c>
      <c r="CD109" s="87">
        <v>6852834.599</v>
      </c>
      <c r="CE109" s="174">
        <v>231.37</v>
      </c>
      <c r="CF109" s="125">
        <v>1025121.619</v>
      </c>
      <c r="CG109" s="126">
        <v>6852834.599</v>
      </c>
      <c r="CH109" s="127">
        <v>231.359</v>
      </c>
      <c r="CI109" s="173">
        <v>1025121.619</v>
      </c>
      <c r="CJ109" s="87">
        <v>6852834.597</v>
      </c>
      <c r="CK109" s="88">
        <v>231.337</v>
      </c>
      <c r="CL109" s="173">
        <v>1025121.624</v>
      </c>
      <c r="CM109" s="87">
        <v>6852834.591</v>
      </c>
      <c r="CN109" s="88">
        <v>231.329</v>
      </c>
      <c r="CO109" s="173">
        <v>1025121.631</v>
      </c>
      <c r="CP109" s="87">
        <v>6852834.582</v>
      </c>
      <c r="CQ109" s="88">
        <v>231.332</v>
      </c>
      <c r="CR109" s="173">
        <v>1025121.621</v>
      </c>
      <c r="CS109" s="87">
        <v>6852834.589</v>
      </c>
      <c r="CT109" s="88">
        <v>231.345</v>
      </c>
      <c r="CU109" s="173">
        <v>1025121.62</v>
      </c>
      <c r="CV109" s="87">
        <v>6852834.575</v>
      </c>
      <c r="CW109" s="88">
        <v>231.35</v>
      </c>
      <c r="CX109" s="173">
        <v>1025121.627</v>
      </c>
      <c r="CY109" s="87">
        <v>6852834.578</v>
      </c>
      <c r="CZ109" s="88">
        <v>231.344</v>
      </c>
      <c r="DA109" s="173">
        <v>1025121.615</v>
      </c>
      <c r="DB109" s="87">
        <v>6852834.572</v>
      </c>
      <c r="DC109" s="88">
        <v>231.326</v>
      </c>
      <c r="DD109" s="173">
        <v>1025121.625</v>
      </c>
      <c r="DE109" s="87">
        <v>6852834.576</v>
      </c>
      <c r="DF109" s="88">
        <v>231.337</v>
      </c>
      <c r="DG109" s="173">
        <v>1025121.633</v>
      </c>
      <c r="DH109" s="87">
        <v>6852834.57</v>
      </c>
      <c r="DI109" s="174">
        <v>231.329</v>
      </c>
      <c r="DJ109" s="173">
        <v>1025121.632</v>
      </c>
      <c r="DK109" s="87">
        <v>6852834.575</v>
      </c>
      <c r="DL109" s="88">
        <v>231.341</v>
      </c>
      <c r="DM109" s="173">
        <v>1025121.632</v>
      </c>
      <c r="DN109" s="87">
        <v>6852834.568</v>
      </c>
      <c r="DO109" s="88">
        <v>231.362</v>
      </c>
      <c r="DP109" s="173">
        <v>1025121.641</v>
      </c>
      <c r="DQ109" s="87">
        <v>6852834.557</v>
      </c>
      <c r="DR109" s="174">
        <v>231.348</v>
      </c>
      <c r="DS109" s="173">
        <v>1025121.646</v>
      </c>
      <c r="DT109" s="87">
        <v>6852834.572</v>
      </c>
      <c r="DU109" s="174">
        <v>231.334</v>
      </c>
      <c r="DV109" s="173"/>
      <c r="DW109" s="87"/>
      <c r="DX109" s="88"/>
      <c r="DY109" s="173">
        <v>1025121.644</v>
      </c>
      <c r="DZ109" s="87">
        <v>6852834.561</v>
      </c>
      <c r="EA109" s="174">
        <v>231.337</v>
      </c>
      <c r="EB109" s="173">
        <v>1025121.623</v>
      </c>
      <c r="EC109" s="87">
        <v>6852834.564</v>
      </c>
      <c r="ED109" s="174">
        <v>231.347</v>
      </c>
      <c r="EE109" s="173">
        <v>1025121.637</v>
      </c>
      <c r="EF109" s="87">
        <v>6852834.556</v>
      </c>
      <c r="EG109" s="88">
        <v>231.354</v>
      </c>
      <c r="EH109" s="222">
        <v>1025121.628</v>
      </c>
      <c r="EI109" s="226">
        <v>6852834.556</v>
      </c>
      <c r="EJ109" s="442">
        <v>231.365</v>
      </c>
      <c r="EK109" s="173">
        <v>1025121.642</v>
      </c>
      <c r="EL109" s="87">
        <v>6852834.553</v>
      </c>
      <c r="EM109" s="88">
        <v>231.361</v>
      </c>
      <c r="EN109" s="90">
        <v>1025121.638</v>
      </c>
      <c r="EO109" s="90">
        <v>6852834.548</v>
      </c>
      <c r="EP109" s="90">
        <v>231.342</v>
      </c>
      <c r="EQ109" s="156">
        <f t="shared" si="32"/>
        <v>1077</v>
      </c>
      <c r="ER109" s="194"/>
      <c r="ES109" s="147"/>
      <c r="ET109" s="250">
        <f t="shared" si="39"/>
        <v>0.0064031241234015</v>
      </c>
      <c r="EU109" s="251">
        <f t="shared" si="40"/>
        <v>-0.018999999999977035</v>
      </c>
      <c r="EV109" s="252">
        <f t="shared" si="36"/>
        <v>0.07727871578893358</v>
      </c>
      <c r="EW109" s="253">
        <f t="shared" si="37"/>
        <v>-0.0069999999999765805</v>
      </c>
      <c r="EX109" s="254">
        <f t="shared" si="38"/>
        <v>188.40280501154072</v>
      </c>
      <c r="EY109" s="250"/>
      <c r="EZ109" s="253"/>
      <c r="FA109" s="251"/>
      <c r="FB109" s="250">
        <f t="shared" si="41"/>
        <v>0.025298220568632696</v>
      </c>
      <c r="FC109" s="253">
        <f t="shared" si="42"/>
        <v>0.008000000000009777</v>
      </c>
      <c r="FD109" s="251">
        <f t="shared" si="43"/>
        <v>220.48327684047484</v>
      </c>
      <c r="FE109" s="36">
        <f t="shared" si="33"/>
        <v>1077</v>
      </c>
      <c r="FF109" s="6"/>
      <c r="FG109" s="6"/>
      <c r="FI109" s="124"/>
      <c r="FJ109" s="124"/>
      <c r="FK109" s="124"/>
      <c r="FL109" s="23"/>
      <c r="FM109" s="23"/>
      <c r="FN109" s="23"/>
    </row>
    <row r="110" spans="1:170" ht="12">
      <c r="A110" s="49">
        <v>1078</v>
      </c>
      <c r="B110" s="241"/>
      <c r="C110" s="242"/>
      <c r="D110" s="234"/>
      <c r="E110" s="68"/>
      <c r="F110" s="146"/>
      <c r="G110" s="112"/>
      <c r="H110" s="148"/>
      <c r="I110" s="194"/>
      <c r="J110" s="112"/>
      <c r="K110" s="112"/>
      <c r="L110" s="234"/>
      <c r="M110" s="234"/>
      <c r="N110" s="234"/>
      <c r="O110" s="112"/>
      <c r="P110" s="112"/>
      <c r="Q110" s="112"/>
      <c r="R110" s="112"/>
      <c r="S110" s="112"/>
      <c r="T110" s="112"/>
      <c r="U110" s="112"/>
      <c r="V110" s="112"/>
      <c r="W110" s="112"/>
      <c r="X110" s="234"/>
      <c r="Y110" s="234"/>
      <c r="Z110" s="112"/>
      <c r="AA110" s="234"/>
      <c r="AB110" s="234"/>
      <c r="AC110" s="234"/>
      <c r="AD110" s="112"/>
      <c r="AE110" s="112"/>
      <c r="AF110" s="147"/>
      <c r="AG110" s="146"/>
      <c r="AH110" s="112"/>
      <c r="AI110" s="148"/>
      <c r="AJ110" s="194"/>
      <c r="AK110" s="112"/>
      <c r="AL110" s="112"/>
      <c r="AM110" s="234"/>
      <c r="AN110" s="234"/>
      <c r="AO110" s="234"/>
      <c r="AP110" s="112"/>
      <c r="AQ110" s="112"/>
      <c r="AR110" s="112"/>
      <c r="AS110" s="112"/>
      <c r="AT110" s="112"/>
      <c r="AU110" s="112"/>
      <c r="AV110" s="234"/>
      <c r="AW110" s="234"/>
      <c r="AX110" s="234"/>
      <c r="AY110" s="234"/>
      <c r="AZ110" s="234"/>
      <c r="BA110" s="234"/>
      <c r="BB110" s="234"/>
      <c r="BC110" s="234"/>
      <c r="BD110" s="232"/>
      <c r="BE110" s="146"/>
      <c r="BF110" s="112"/>
      <c r="BG110" s="148"/>
      <c r="BH110" s="146"/>
      <c r="BI110" s="112"/>
      <c r="BJ110" s="147"/>
      <c r="BK110" s="146">
        <v>1025167.347</v>
      </c>
      <c r="BL110" s="112">
        <v>6852777.366</v>
      </c>
      <c r="BM110" s="68">
        <v>224.4</v>
      </c>
      <c r="BN110" s="146">
        <v>1025167.35</v>
      </c>
      <c r="BO110" s="112">
        <v>6852777.356</v>
      </c>
      <c r="BP110" s="148">
        <v>224.398</v>
      </c>
      <c r="BQ110" s="146">
        <v>1025167.347</v>
      </c>
      <c r="BR110" s="112">
        <v>6852777.359</v>
      </c>
      <c r="BS110" s="147">
        <v>224.395</v>
      </c>
      <c r="BT110" s="146">
        <v>1025167.35</v>
      </c>
      <c r="BU110" s="112">
        <v>6852777.359</v>
      </c>
      <c r="BV110" s="147">
        <v>224.398</v>
      </c>
      <c r="BW110" s="146">
        <v>1025167.349</v>
      </c>
      <c r="BX110" s="112">
        <v>6852777.364</v>
      </c>
      <c r="BY110" s="147">
        <v>224.398</v>
      </c>
      <c r="BZ110" s="173">
        <v>1025167.346</v>
      </c>
      <c r="CA110" s="87">
        <v>6852777.361</v>
      </c>
      <c r="CB110" s="127">
        <v>224.4</v>
      </c>
      <c r="CC110" s="173">
        <v>1025167.351</v>
      </c>
      <c r="CD110" s="87">
        <v>6852777.352</v>
      </c>
      <c r="CE110" s="174">
        <v>224.41</v>
      </c>
      <c r="CF110" s="125">
        <v>1025167.347</v>
      </c>
      <c r="CG110" s="126">
        <v>6852777.365</v>
      </c>
      <c r="CH110" s="127">
        <v>224.407</v>
      </c>
      <c r="CI110" s="173">
        <v>1025167.347</v>
      </c>
      <c r="CJ110" s="87">
        <v>6852777.366</v>
      </c>
      <c r="CK110" s="88">
        <v>224.39</v>
      </c>
      <c r="CL110" s="173">
        <v>1025167.346</v>
      </c>
      <c r="CM110" s="87">
        <v>6852777.369</v>
      </c>
      <c r="CN110" s="88">
        <v>224.402</v>
      </c>
      <c r="CO110" s="173">
        <v>1025167.348</v>
      </c>
      <c r="CP110" s="87">
        <v>6852777.354</v>
      </c>
      <c r="CQ110" s="88">
        <v>224.384</v>
      </c>
      <c r="CR110" s="173">
        <v>1025167.34</v>
      </c>
      <c r="CS110" s="87">
        <v>6852777.367</v>
      </c>
      <c r="CT110" s="88">
        <v>224.395</v>
      </c>
      <c r="CU110" s="173">
        <v>1025167.334</v>
      </c>
      <c r="CV110" s="87">
        <v>6852777.356</v>
      </c>
      <c r="CW110" s="88">
        <v>224.389</v>
      </c>
      <c r="CX110" s="173">
        <v>1025167.346</v>
      </c>
      <c r="CY110" s="87">
        <v>6852777.357</v>
      </c>
      <c r="CZ110" s="88">
        <v>224.389</v>
      </c>
      <c r="DA110" s="173">
        <v>1025167.34</v>
      </c>
      <c r="DB110" s="87">
        <v>6852777.349</v>
      </c>
      <c r="DC110" s="88">
        <v>224.388</v>
      </c>
      <c r="DD110" s="173">
        <v>1025167.346</v>
      </c>
      <c r="DE110" s="87">
        <v>6852777.359</v>
      </c>
      <c r="DF110" s="88">
        <v>224.396</v>
      </c>
      <c r="DG110" s="173">
        <v>1025167.347</v>
      </c>
      <c r="DH110" s="87">
        <v>6852777.344</v>
      </c>
      <c r="DI110" s="174">
        <v>224.394</v>
      </c>
      <c r="DJ110" s="173">
        <v>1025167.35</v>
      </c>
      <c r="DK110" s="87">
        <v>6852777.357</v>
      </c>
      <c r="DL110" s="88">
        <v>224.393</v>
      </c>
      <c r="DM110" s="173">
        <v>1025167.345</v>
      </c>
      <c r="DN110" s="87">
        <v>6852777.357</v>
      </c>
      <c r="DO110" s="88">
        <v>224.389</v>
      </c>
      <c r="DP110" s="173">
        <v>1025167.349</v>
      </c>
      <c r="DQ110" s="87">
        <v>6852777.358</v>
      </c>
      <c r="DR110" s="174">
        <v>224.388</v>
      </c>
      <c r="DS110" s="173">
        <v>1025167.358</v>
      </c>
      <c r="DT110" s="87">
        <v>6852777.349</v>
      </c>
      <c r="DU110" s="174">
        <v>224.388</v>
      </c>
      <c r="DV110" s="173"/>
      <c r="DW110" s="87"/>
      <c r="DX110" s="88"/>
      <c r="DY110" s="173">
        <v>1025167.351</v>
      </c>
      <c r="DZ110" s="87">
        <v>6852777.352</v>
      </c>
      <c r="EA110" s="174">
        <v>224.39</v>
      </c>
      <c r="EB110" s="173">
        <v>1025167.338</v>
      </c>
      <c r="EC110" s="87">
        <v>6852777.359</v>
      </c>
      <c r="ED110" s="174">
        <v>224.404</v>
      </c>
      <c r="EE110" s="173">
        <v>1025167.351</v>
      </c>
      <c r="EF110" s="87">
        <v>6852777.355</v>
      </c>
      <c r="EG110" s="88">
        <v>224.399</v>
      </c>
      <c r="EH110" s="222">
        <v>1025167.34</v>
      </c>
      <c r="EI110" s="226">
        <v>6852777.359</v>
      </c>
      <c r="EJ110" s="442">
        <v>224.396</v>
      </c>
      <c r="EK110" s="173">
        <v>1025167.356</v>
      </c>
      <c r="EL110" s="87">
        <v>6852777.36</v>
      </c>
      <c r="EM110" s="88">
        <v>224.396</v>
      </c>
      <c r="EN110" s="90">
        <v>1025167.333</v>
      </c>
      <c r="EO110" s="90">
        <v>6852777.36</v>
      </c>
      <c r="EP110" s="90">
        <v>224.396</v>
      </c>
      <c r="EQ110" s="156">
        <f t="shared" si="32"/>
        <v>1078</v>
      </c>
      <c r="ER110" s="194"/>
      <c r="ES110" s="147"/>
      <c r="ET110" s="250">
        <f t="shared" si="39"/>
        <v>0.023000000044703484</v>
      </c>
      <c r="EU110" s="251">
        <f t="shared" si="40"/>
        <v>0</v>
      </c>
      <c r="EV110" s="252">
        <f t="shared" si="36"/>
        <v>0.015231546201455571</v>
      </c>
      <c r="EW110" s="253">
        <f t="shared" si="37"/>
        <v>-0.004000000000019099</v>
      </c>
      <c r="EX110" s="254">
        <f t="shared" si="38"/>
        <v>274.22378806260906</v>
      </c>
      <c r="EY110" s="250"/>
      <c r="EZ110" s="253"/>
      <c r="FA110" s="251"/>
      <c r="FB110" s="250">
        <f t="shared" si="41"/>
        <v>0.027313000564801574</v>
      </c>
      <c r="FC110" s="253">
        <f t="shared" si="42"/>
        <v>0.007999999999981355</v>
      </c>
      <c r="FD110" s="251">
        <f t="shared" si="43"/>
        <v>326.38832706527705</v>
      </c>
      <c r="FE110" s="36">
        <f t="shared" si="33"/>
        <v>1078</v>
      </c>
      <c r="FF110" s="6"/>
      <c r="FG110" s="6"/>
      <c r="FI110" s="124"/>
      <c r="FJ110" s="124"/>
      <c r="FK110" s="124"/>
      <c r="FL110" s="23"/>
      <c r="FM110" s="23"/>
      <c r="FN110" s="23"/>
    </row>
    <row r="111" spans="1:170" ht="12">
      <c r="A111" s="49">
        <v>1079</v>
      </c>
      <c r="B111" s="241"/>
      <c r="C111" s="242"/>
      <c r="D111" s="234"/>
      <c r="E111" s="68"/>
      <c r="F111" s="146"/>
      <c r="G111" s="112"/>
      <c r="H111" s="148"/>
      <c r="I111" s="194"/>
      <c r="J111" s="112"/>
      <c r="K111" s="112"/>
      <c r="L111" s="234"/>
      <c r="M111" s="234"/>
      <c r="N111" s="234"/>
      <c r="O111" s="112"/>
      <c r="P111" s="112"/>
      <c r="Q111" s="112"/>
      <c r="R111" s="112"/>
      <c r="S111" s="112"/>
      <c r="T111" s="112"/>
      <c r="U111" s="112"/>
      <c r="V111" s="112"/>
      <c r="W111" s="112"/>
      <c r="X111" s="234"/>
      <c r="Y111" s="234"/>
      <c r="Z111" s="112"/>
      <c r="AA111" s="234"/>
      <c r="AB111" s="234"/>
      <c r="AC111" s="234"/>
      <c r="AD111" s="112"/>
      <c r="AE111" s="112"/>
      <c r="AF111" s="147"/>
      <c r="AG111" s="146"/>
      <c r="AH111" s="112"/>
      <c r="AI111" s="148"/>
      <c r="AJ111" s="194"/>
      <c r="AK111" s="112"/>
      <c r="AL111" s="112"/>
      <c r="AM111" s="234"/>
      <c r="AN111" s="234"/>
      <c r="AO111" s="234"/>
      <c r="AP111" s="112"/>
      <c r="AQ111" s="112"/>
      <c r="AR111" s="112"/>
      <c r="AS111" s="112"/>
      <c r="AT111" s="112"/>
      <c r="AU111" s="112"/>
      <c r="AV111" s="234"/>
      <c r="AW111" s="234"/>
      <c r="AX111" s="234"/>
      <c r="AY111" s="234"/>
      <c r="AZ111" s="234"/>
      <c r="BA111" s="234"/>
      <c r="BB111" s="234"/>
      <c r="BC111" s="234"/>
      <c r="BD111" s="232"/>
      <c r="BE111" s="146"/>
      <c r="BF111" s="112"/>
      <c r="BG111" s="148"/>
      <c r="BH111" s="146"/>
      <c r="BI111" s="112"/>
      <c r="BJ111" s="147"/>
      <c r="BK111" s="146">
        <v>1025087.128</v>
      </c>
      <c r="BL111" s="112">
        <v>6852784.7</v>
      </c>
      <c r="BM111" s="68">
        <v>219.485</v>
      </c>
      <c r="BN111" s="146">
        <v>1025087.128</v>
      </c>
      <c r="BO111" s="112">
        <v>6852784.695</v>
      </c>
      <c r="BP111" s="148">
        <v>219.484</v>
      </c>
      <c r="BQ111" s="146">
        <v>1025087.131</v>
      </c>
      <c r="BR111" s="112">
        <v>6852784.696</v>
      </c>
      <c r="BS111" s="147">
        <v>219.459</v>
      </c>
      <c r="BT111" s="146">
        <v>1025087.132</v>
      </c>
      <c r="BU111" s="112">
        <v>6852784.695</v>
      </c>
      <c r="BV111" s="147">
        <v>219.462</v>
      </c>
      <c r="BW111" s="146">
        <v>1025087.132</v>
      </c>
      <c r="BX111" s="112">
        <v>6852784.694</v>
      </c>
      <c r="BY111" s="147">
        <v>219.471</v>
      </c>
      <c r="BZ111" s="173">
        <v>1025087.129</v>
      </c>
      <c r="CA111" s="87">
        <v>6852784.69</v>
      </c>
      <c r="CB111" s="127">
        <v>219.495</v>
      </c>
      <c r="CC111" s="173">
        <v>1025087.13</v>
      </c>
      <c r="CD111" s="87">
        <v>6852784.687</v>
      </c>
      <c r="CE111" s="174">
        <v>219.499</v>
      </c>
      <c r="CF111" s="173">
        <v>1025087.124</v>
      </c>
      <c r="CG111" s="87">
        <v>6852784.684</v>
      </c>
      <c r="CH111" s="174">
        <v>219.49</v>
      </c>
      <c r="CI111" s="173">
        <v>1025087.123</v>
      </c>
      <c r="CJ111" s="87">
        <v>6852784.686</v>
      </c>
      <c r="CK111" s="88">
        <v>219.463</v>
      </c>
      <c r="CL111" s="173">
        <v>1025087.12</v>
      </c>
      <c r="CM111" s="87">
        <v>6852784.683</v>
      </c>
      <c r="CN111" s="88">
        <v>219.464</v>
      </c>
      <c r="CO111" s="173">
        <v>1025087.125</v>
      </c>
      <c r="CP111" s="87">
        <v>6852784.682</v>
      </c>
      <c r="CQ111" s="88">
        <v>219.462</v>
      </c>
      <c r="CR111" s="173">
        <v>1025087.12</v>
      </c>
      <c r="CS111" s="87">
        <v>6852784.685</v>
      </c>
      <c r="CT111" s="88">
        <v>219.483</v>
      </c>
      <c r="CU111" s="173">
        <v>1025087.113</v>
      </c>
      <c r="CV111" s="87">
        <v>6852784.676</v>
      </c>
      <c r="CW111" s="88">
        <v>219.489</v>
      </c>
      <c r="CX111" s="173">
        <v>1025087.123</v>
      </c>
      <c r="CY111" s="87">
        <v>6852784.675</v>
      </c>
      <c r="CZ111" s="88">
        <v>219.491</v>
      </c>
      <c r="DA111" s="173">
        <v>1025087.118</v>
      </c>
      <c r="DB111" s="87">
        <v>6852784.673</v>
      </c>
      <c r="DC111" s="88">
        <v>219.458</v>
      </c>
      <c r="DD111" s="173">
        <v>1025087.121</v>
      </c>
      <c r="DE111" s="87">
        <v>6852784.676</v>
      </c>
      <c r="DF111" s="88">
        <v>219.461</v>
      </c>
      <c r="DG111" s="173">
        <v>1025087.125</v>
      </c>
      <c r="DH111" s="87">
        <v>6852784.677</v>
      </c>
      <c r="DI111" s="174">
        <v>219.471</v>
      </c>
      <c r="DJ111" s="173">
        <v>1025087.125</v>
      </c>
      <c r="DK111" s="87">
        <v>6852784.678</v>
      </c>
      <c r="DL111" s="88">
        <v>219.485</v>
      </c>
      <c r="DM111" s="173">
        <v>1025087.119</v>
      </c>
      <c r="DN111" s="87">
        <v>6852784.676</v>
      </c>
      <c r="DO111" s="88">
        <v>219.5</v>
      </c>
      <c r="DP111" s="173">
        <v>1025087.124</v>
      </c>
      <c r="DQ111" s="87">
        <v>6852784.67</v>
      </c>
      <c r="DR111" s="174">
        <v>219.488</v>
      </c>
      <c r="DS111" s="173">
        <v>1025087.132</v>
      </c>
      <c r="DT111" s="87">
        <v>6852784.677</v>
      </c>
      <c r="DU111" s="174">
        <v>219.465</v>
      </c>
      <c r="DV111" s="173"/>
      <c r="DW111" s="87"/>
      <c r="DX111" s="88"/>
      <c r="DY111" s="173">
        <v>1025087.128</v>
      </c>
      <c r="DZ111" s="87">
        <v>6852784.669</v>
      </c>
      <c r="EA111" s="174">
        <v>219.468</v>
      </c>
      <c r="EB111" s="173">
        <v>1025087.109</v>
      </c>
      <c r="EC111" s="87">
        <v>6852784.679</v>
      </c>
      <c r="ED111" s="174">
        <v>219.48</v>
      </c>
      <c r="EE111" s="173">
        <v>1025087.125</v>
      </c>
      <c r="EF111" s="87">
        <v>6852784.669</v>
      </c>
      <c r="EG111" s="88">
        <v>219.496</v>
      </c>
      <c r="EH111" s="222">
        <v>1025087.111</v>
      </c>
      <c r="EI111" s="226">
        <v>6852784.667</v>
      </c>
      <c r="EJ111" s="442">
        <v>219.502</v>
      </c>
      <c r="EK111" s="173">
        <v>1025087.126</v>
      </c>
      <c r="EL111" s="87">
        <v>6852784.671</v>
      </c>
      <c r="EM111" s="88">
        <v>219.5</v>
      </c>
      <c r="EN111" s="90">
        <v>1025087.114</v>
      </c>
      <c r="EO111" s="90">
        <v>6852784.665</v>
      </c>
      <c r="EP111" s="90">
        <v>219.498</v>
      </c>
      <c r="EQ111" s="156">
        <f t="shared" si="32"/>
        <v>1079</v>
      </c>
      <c r="ER111" s="194"/>
      <c r="ES111" s="147"/>
      <c r="ET111" s="250">
        <f t="shared" si="39"/>
        <v>0.01341640798161877</v>
      </c>
      <c r="EU111" s="251">
        <f t="shared" si="40"/>
        <v>-0.0020000000000095497</v>
      </c>
      <c r="EV111" s="252">
        <f t="shared" si="36"/>
        <v>0.03769615381907906</v>
      </c>
      <c r="EW111" s="253">
        <f t="shared" si="37"/>
        <v>0.012999999999976808</v>
      </c>
      <c r="EX111" s="254">
        <f t="shared" si="38"/>
        <v>224.2237883546772</v>
      </c>
      <c r="EY111" s="250"/>
      <c r="EZ111" s="253"/>
      <c r="FA111" s="251"/>
      <c r="FB111" s="250">
        <f t="shared" si="41"/>
        <v>0.021633307743964686</v>
      </c>
      <c r="FC111" s="253">
        <f t="shared" si="42"/>
        <v>0.03299999999998704</v>
      </c>
      <c r="FD111" s="251">
        <f t="shared" si="43"/>
        <v>262.5665914477687</v>
      </c>
      <c r="FE111" s="36">
        <f t="shared" si="33"/>
        <v>1079</v>
      </c>
      <c r="FF111" s="6"/>
      <c r="FG111" s="6"/>
      <c r="FI111"/>
      <c r="FJ111"/>
      <c r="FK111"/>
      <c r="FL111" s="23"/>
      <c r="FM111" s="23"/>
      <c r="FN111" s="23"/>
    </row>
    <row r="112" spans="1:170" ht="12">
      <c r="A112" s="50">
        <v>1080</v>
      </c>
      <c r="B112" s="241"/>
      <c r="C112" s="242"/>
      <c r="D112" s="234"/>
      <c r="E112" s="68"/>
      <c r="F112" s="146"/>
      <c r="G112" s="112"/>
      <c r="H112" s="148"/>
      <c r="I112" s="194"/>
      <c r="J112" s="112"/>
      <c r="K112" s="112"/>
      <c r="L112" s="234"/>
      <c r="M112" s="234"/>
      <c r="N112" s="234"/>
      <c r="O112" s="112"/>
      <c r="P112" s="112"/>
      <c r="Q112" s="112"/>
      <c r="R112" s="112"/>
      <c r="S112" s="112"/>
      <c r="T112" s="112"/>
      <c r="U112" s="112"/>
      <c r="V112" s="112"/>
      <c r="W112" s="112"/>
      <c r="X112" s="234"/>
      <c r="Y112" s="234"/>
      <c r="Z112" s="112"/>
      <c r="AA112" s="234"/>
      <c r="AB112" s="234"/>
      <c r="AC112" s="234"/>
      <c r="AD112" s="112"/>
      <c r="AE112" s="112"/>
      <c r="AF112" s="147"/>
      <c r="AG112" s="146"/>
      <c r="AH112" s="112"/>
      <c r="AI112" s="148"/>
      <c r="AJ112" s="194"/>
      <c r="AK112" s="112"/>
      <c r="AL112" s="112"/>
      <c r="AM112" s="234"/>
      <c r="AN112" s="234"/>
      <c r="AO112" s="234"/>
      <c r="AP112" s="112"/>
      <c r="AQ112" s="112"/>
      <c r="AR112" s="112"/>
      <c r="AS112" s="112"/>
      <c r="AT112" s="112"/>
      <c r="AU112" s="112"/>
      <c r="AV112" s="234"/>
      <c r="AW112" s="234"/>
      <c r="AX112" s="234"/>
      <c r="AY112" s="234"/>
      <c r="AZ112" s="234"/>
      <c r="BA112" s="234"/>
      <c r="BB112" s="234"/>
      <c r="BC112" s="234"/>
      <c r="BD112" s="232"/>
      <c r="BE112" s="146"/>
      <c r="BF112" s="112"/>
      <c r="BG112" s="148"/>
      <c r="BH112" s="146"/>
      <c r="BI112" s="112"/>
      <c r="BJ112" s="147"/>
      <c r="BK112" s="146">
        <v>1025060.837</v>
      </c>
      <c r="BL112" s="112">
        <v>6852730.423</v>
      </c>
      <c r="BM112" s="68">
        <v>215.586</v>
      </c>
      <c r="BN112" s="146">
        <v>1025060.84</v>
      </c>
      <c r="BO112" s="112">
        <v>6852730.424</v>
      </c>
      <c r="BP112" s="148">
        <v>215.591</v>
      </c>
      <c r="BQ112" s="489" t="s">
        <v>63</v>
      </c>
      <c r="BR112" s="490"/>
      <c r="BS112" s="505"/>
      <c r="BT112" s="146"/>
      <c r="BU112" s="112"/>
      <c r="BV112" s="147"/>
      <c r="BW112" s="146"/>
      <c r="BX112" s="112"/>
      <c r="BY112" s="147"/>
      <c r="BZ112" s="146"/>
      <c r="CA112" s="112"/>
      <c r="CB112" s="148"/>
      <c r="CC112" s="146"/>
      <c r="CD112" s="112"/>
      <c r="CE112" s="148"/>
      <c r="CF112" s="146"/>
      <c r="CG112" s="112"/>
      <c r="CH112" s="148"/>
      <c r="CI112" s="146"/>
      <c r="CJ112" s="112"/>
      <c r="CK112" s="147"/>
      <c r="CL112" s="146"/>
      <c r="CM112" s="112"/>
      <c r="CN112" s="147"/>
      <c r="CO112" s="146"/>
      <c r="CP112" s="112"/>
      <c r="CQ112" s="147"/>
      <c r="CR112" s="146"/>
      <c r="CS112" s="112"/>
      <c r="CT112" s="147"/>
      <c r="CU112" s="146"/>
      <c r="CV112" s="112"/>
      <c r="CW112" s="147"/>
      <c r="CX112" s="146"/>
      <c r="CY112" s="112"/>
      <c r="CZ112" s="147"/>
      <c r="DA112" s="146"/>
      <c r="DB112" s="112"/>
      <c r="DC112" s="147"/>
      <c r="DD112" s="146"/>
      <c r="DE112" s="112"/>
      <c r="DF112" s="147"/>
      <c r="DG112" s="146"/>
      <c r="DH112" s="112"/>
      <c r="DI112" s="148"/>
      <c r="DJ112" s="146"/>
      <c r="DK112" s="112"/>
      <c r="DL112" s="147"/>
      <c r="DM112" s="146"/>
      <c r="DN112" s="112"/>
      <c r="DO112" s="147"/>
      <c r="DP112" s="146"/>
      <c r="DQ112" s="112"/>
      <c r="DR112" s="148"/>
      <c r="DS112" s="146"/>
      <c r="DT112" s="112"/>
      <c r="DU112" s="148"/>
      <c r="DV112" s="173"/>
      <c r="DW112" s="87"/>
      <c r="DX112" s="88"/>
      <c r="DY112" s="173"/>
      <c r="DZ112" s="87"/>
      <c r="EA112" s="174"/>
      <c r="EB112" s="173"/>
      <c r="EC112" s="87"/>
      <c r="ED112" s="174"/>
      <c r="EE112" s="173"/>
      <c r="EF112" s="87"/>
      <c r="EG112" s="88"/>
      <c r="EH112" s="173"/>
      <c r="EI112" s="87"/>
      <c r="EJ112" s="174"/>
      <c r="EK112" s="173"/>
      <c r="EL112" s="87"/>
      <c r="EM112" s="88"/>
      <c r="EN112" s="87"/>
      <c r="EO112" s="87"/>
      <c r="EP112" s="87"/>
      <c r="EQ112" s="200">
        <f t="shared" si="32"/>
        <v>1080</v>
      </c>
      <c r="ER112" s="194"/>
      <c r="ES112" s="147"/>
      <c r="ET112" s="250"/>
      <c r="EU112" s="251"/>
      <c r="EV112" s="252"/>
      <c r="EW112" s="253"/>
      <c r="EX112" s="254"/>
      <c r="EY112" s="250"/>
      <c r="EZ112" s="253"/>
      <c r="FA112" s="251"/>
      <c r="FB112" s="250"/>
      <c r="FC112" s="253"/>
      <c r="FD112" s="251"/>
      <c r="FE112" s="47">
        <f t="shared" si="33"/>
        <v>1080</v>
      </c>
      <c r="FF112" s="6"/>
      <c r="FG112" s="6"/>
      <c r="FL112" s="23"/>
      <c r="FM112" s="23"/>
      <c r="FN112" s="23"/>
    </row>
    <row r="113" spans="1:170" ht="12">
      <c r="A113" s="49" t="s">
        <v>102</v>
      </c>
      <c r="B113" s="241"/>
      <c r="C113" s="242"/>
      <c r="D113" s="234"/>
      <c r="E113" s="68"/>
      <c r="F113" s="146"/>
      <c r="G113" s="112"/>
      <c r="H113" s="148"/>
      <c r="I113" s="194"/>
      <c r="J113" s="112"/>
      <c r="K113" s="112"/>
      <c r="L113" s="234"/>
      <c r="M113" s="234"/>
      <c r="N113" s="234"/>
      <c r="O113" s="112"/>
      <c r="P113" s="112"/>
      <c r="Q113" s="112"/>
      <c r="R113" s="112"/>
      <c r="S113" s="112"/>
      <c r="T113" s="112"/>
      <c r="U113" s="112"/>
      <c r="V113" s="112"/>
      <c r="W113" s="112"/>
      <c r="X113" s="234"/>
      <c r="Y113" s="234"/>
      <c r="Z113" s="112"/>
      <c r="AA113" s="234"/>
      <c r="AB113" s="234"/>
      <c r="AC113" s="234"/>
      <c r="AD113" s="112"/>
      <c r="AE113" s="112"/>
      <c r="AF113" s="147"/>
      <c r="AG113" s="146"/>
      <c r="AH113" s="112"/>
      <c r="AI113" s="148"/>
      <c r="AJ113" s="194"/>
      <c r="AK113" s="112"/>
      <c r="AL113" s="112"/>
      <c r="AM113" s="234"/>
      <c r="AN113" s="234"/>
      <c r="AO113" s="234"/>
      <c r="AP113" s="112"/>
      <c r="AQ113" s="112"/>
      <c r="AR113" s="112"/>
      <c r="AS113" s="112"/>
      <c r="AT113" s="112"/>
      <c r="AU113" s="112"/>
      <c r="AV113" s="234"/>
      <c r="AW113" s="234"/>
      <c r="AX113" s="234"/>
      <c r="AY113" s="234"/>
      <c r="AZ113" s="234"/>
      <c r="BA113" s="234"/>
      <c r="BB113" s="234"/>
      <c r="BC113" s="234"/>
      <c r="BD113" s="232"/>
      <c r="BE113" s="146"/>
      <c r="BF113" s="112"/>
      <c r="BG113" s="148"/>
      <c r="BH113" s="146"/>
      <c r="BI113" s="112"/>
      <c r="BJ113" s="147"/>
      <c r="BK113" s="281">
        <f>BQ113+BN112-BK112</f>
        <v>1025060.842</v>
      </c>
      <c r="BL113" s="312">
        <f>BR113+BO112-BL112</f>
        <v>6852730.421</v>
      </c>
      <c r="BM113" s="308">
        <f>BS113+BP112-BM112</f>
        <v>215.58299999999997</v>
      </c>
      <c r="BN113" s="146"/>
      <c r="BO113" s="112"/>
      <c r="BP113" s="148"/>
      <c r="BQ113" s="146">
        <v>1025060.839</v>
      </c>
      <c r="BR113" s="112">
        <v>6852730.42</v>
      </c>
      <c r="BS113" s="147">
        <v>215.578</v>
      </c>
      <c r="BT113" s="146">
        <v>1025060.837</v>
      </c>
      <c r="BU113" s="112">
        <v>6852730.419</v>
      </c>
      <c r="BV113" s="147">
        <v>215.582</v>
      </c>
      <c r="BW113" s="146">
        <v>1025060.836</v>
      </c>
      <c r="BX113" s="112">
        <v>6852730.419</v>
      </c>
      <c r="BY113" s="147">
        <v>215.583</v>
      </c>
      <c r="BZ113" s="173">
        <v>1025060.835</v>
      </c>
      <c r="CA113" s="87">
        <v>6852730.417</v>
      </c>
      <c r="CB113" s="127">
        <v>215.577</v>
      </c>
      <c r="CC113" s="173">
        <v>1025060.839</v>
      </c>
      <c r="CD113" s="87">
        <v>6852730.42</v>
      </c>
      <c r="CE113" s="174">
        <v>215.584</v>
      </c>
      <c r="CF113" s="173">
        <v>1025060.836</v>
      </c>
      <c r="CG113" s="87">
        <v>6852730.423</v>
      </c>
      <c r="CH113" s="174">
        <v>215.585</v>
      </c>
      <c r="CI113" s="173">
        <v>1025060.835</v>
      </c>
      <c r="CJ113" s="87">
        <v>6852730.426</v>
      </c>
      <c r="CK113" s="88">
        <v>215.58</v>
      </c>
      <c r="CL113" s="173">
        <v>1025060.832</v>
      </c>
      <c r="CM113" s="87">
        <v>6852730.414</v>
      </c>
      <c r="CN113" s="88">
        <v>215.582</v>
      </c>
      <c r="CO113" s="173">
        <v>1025060.838</v>
      </c>
      <c r="CP113" s="87">
        <v>6852730.42</v>
      </c>
      <c r="CQ113" s="88">
        <v>215.581</v>
      </c>
      <c r="CR113" s="125">
        <v>1025060.839</v>
      </c>
      <c r="CS113" s="126">
        <v>6852730.423</v>
      </c>
      <c r="CT113" s="283">
        <v>215.583</v>
      </c>
      <c r="CU113" s="173">
        <v>1025060.828</v>
      </c>
      <c r="CV113" s="87">
        <v>6852730.416</v>
      </c>
      <c r="CW113" s="88">
        <v>215.577</v>
      </c>
      <c r="CX113" s="173">
        <v>1025060.837</v>
      </c>
      <c r="CY113" s="87">
        <v>6852730.42</v>
      </c>
      <c r="CZ113" s="88">
        <v>215.585</v>
      </c>
      <c r="DA113" s="173">
        <v>1025060.833</v>
      </c>
      <c r="DB113" s="87">
        <v>6852730.418</v>
      </c>
      <c r="DC113" s="88">
        <v>215.578</v>
      </c>
      <c r="DD113" s="173">
        <v>1025060.836</v>
      </c>
      <c r="DE113" s="87">
        <v>6852730.42</v>
      </c>
      <c r="DF113" s="88">
        <v>215.587</v>
      </c>
      <c r="DG113" s="173">
        <v>1025060.841</v>
      </c>
      <c r="DH113" s="87">
        <v>6852730.415</v>
      </c>
      <c r="DI113" s="174">
        <v>215.588</v>
      </c>
      <c r="DJ113" s="173">
        <v>1025060.841</v>
      </c>
      <c r="DK113" s="87">
        <v>6852730.421</v>
      </c>
      <c r="DL113" s="88">
        <v>215.583</v>
      </c>
      <c r="DM113" s="173">
        <v>1025060.834</v>
      </c>
      <c r="DN113" s="87">
        <v>6852730.415</v>
      </c>
      <c r="DO113" s="88">
        <v>215.583</v>
      </c>
      <c r="DP113" s="173">
        <v>1025060.839</v>
      </c>
      <c r="DQ113" s="87">
        <v>6852730.415</v>
      </c>
      <c r="DR113" s="174">
        <v>215.582</v>
      </c>
      <c r="DS113" s="173">
        <v>1025060.846</v>
      </c>
      <c r="DT113" s="87">
        <v>6852730.421</v>
      </c>
      <c r="DU113" s="174">
        <v>215.582</v>
      </c>
      <c r="DV113" s="173"/>
      <c r="DW113" s="87"/>
      <c r="DX113" s="88"/>
      <c r="DY113" s="173">
        <v>1025060.84</v>
      </c>
      <c r="DZ113" s="87">
        <v>6852730.416</v>
      </c>
      <c r="EA113" s="174">
        <v>215.588</v>
      </c>
      <c r="EB113" s="173">
        <v>1025060.829</v>
      </c>
      <c r="EC113" s="87">
        <v>6852730.419</v>
      </c>
      <c r="ED113" s="174">
        <v>215.588</v>
      </c>
      <c r="EE113" s="173">
        <v>1025060.84</v>
      </c>
      <c r="EF113" s="87">
        <v>6852730.415</v>
      </c>
      <c r="EG113" s="88">
        <v>215.588</v>
      </c>
      <c r="EH113" s="222">
        <v>1025060.829</v>
      </c>
      <c r="EI113" s="226">
        <v>6852730.418</v>
      </c>
      <c r="EJ113" s="442">
        <v>215.581</v>
      </c>
      <c r="EK113" s="173">
        <v>1025060.842</v>
      </c>
      <c r="EL113" s="87">
        <v>6852730.422</v>
      </c>
      <c r="EM113" s="88">
        <v>215.58</v>
      </c>
      <c r="EN113" s="90">
        <v>1025060.822</v>
      </c>
      <c r="EO113" s="90">
        <v>6852730.426</v>
      </c>
      <c r="EP113" s="90">
        <v>215.583</v>
      </c>
      <c r="EQ113" s="156" t="str">
        <f t="shared" si="32"/>
        <v>1080a</v>
      </c>
      <c r="ER113" s="194"/>
      <c r="ES113" s="147"/>
      <c r="ET113" s="250">
        <f>SQRT((EK113-EN113)*(EK113-EN113)+(EO113-EL113)*(EO113-EL113))</f>
        <v>0.02039607790441764</v>
      </c>
      <c r="EU113" s="251">
        <f>EP113-EM113</f>
        <v>0.002999999999985903</v>
      </c>
      <c r="EV113" s="252">
        <f>SQRT((EN113-$BK113)*(EN113-$BK113)+(EO113-$BL113)*(EO113-$BL113))</f>
        <v>0.020615528006113694</v>
      </c>
      <c r="EW113" s="253">
        <f>EP113-$BM113</f>
        <v>0</v>
      </c>
      <c r="EX113" s="254">
        <f>IF($BK113=EN113,IF($BL113&lt;EO113,0,200),IF($BL113=EO113,IF($BK113&lt;EN113,100,300),IF((EO113-$BL113)&lt;0,(200/PI()*ATAN((EN113-$BK113)/(EO113-$BL113))+200),IF((EN113-$BK113)&gt;0,(200/PI()*ATAN((EN113-$BK113)/(EO113-$BL113))),(200/PI()*ATAN((EN113-$BK113)/(EO113-$BL113))+400)))))</f>
        <v>315.59582581390106</v>
      </c>
      <c r="EY113" s="250"/>
      <c r="EZ113" s="253"/>
      <c r="FA113" s="251"/>
      <c r="FB113" s="250">
        <f>SQRT((EN113-DS113)*(EN113-DS113)+(EO113-DT113)*(EO113-DT113))</f>
        <v>0.02451530129776345</v>
      </c>
      <c r="FC113" s="253">
        <f>EP113-DU113</f>
        <v>0.0010000000000047748</v>
      </c>
      <c r="FD113" s="251">
        <f>IF(DS113=EN113,IF(DT113&lt;EO113,0,200),IF(DT113=EO113,IF(DS113&lt;EN113,100,300),IF((EO113-DT113)&lt;0,(200/PI()*ATAN((EN113-DS113)/(EO113-DT113))+200),IF((EN113-DS113)&gt;0,(200/PI()*ATAN((EN113-DS113)/(EO113-DT113))),(200/PI()*ATAN((EN113-DS113)/(EO113-DT113))+400)))))</f>
        <v>313.0758763198411</v>
      </c>
      <c r="FE113" s="36" t="str">
        <f t="shared" si="33"/>
        <v>1080a</v>
      </c>
      <c r="FF113" s="6"/>
      <c r="FG113" s="6"/>
      <c r="FI113"/>
      <c r="FJ113"/>
      <c r="FK113"/>
      <c r="FL113" s="23"/>
      <c r="FM113" s="23"/>
      <c r="FN113" s="23"/>
    </row>
    <row r="114" spans="1:170" ht="12">
      <c r="A114" s="50">
        <v>1081</v>
      </c>
      <c r="B114" s="241"/>
      <c r="C114" s="242"/>
      <c r="D114" s="234"/>
      <c r="E114" s="68"/>
      <c r="F114" s="146"/>
      <c r="G114" s="112"/>
      <c r="H114" s="148"/>
      <c r="I114" s="194"/>
      <c r="J114" s="112"/>
      <c r="K114" s="112"/>
      <c r="L114" s="234"/>
      <c r="M114" s="234"/>
      <c r="N114" s="234"/>
      <c r="O114" s="112"/>
      <c r="P114" s="112"/>
      <c r="Q114" s="112"/>
      <c r="R114" s="112"/>
      <c r="S114" s="112"/>
      <c r="T114" s="112"/>
      <c r="U114" s="112"/>
      <c r="V114" s="112"/>
      <c r="W114" s="112"/>
      <c r="X114" s="234"/>
      <c r="Y114" s="234"/>
      <c r="Z114" s="112"/>
      <c r="AA114" s="234"/>
      <c r="AB114" s="234"/>
      <c r="AC114" s="234"/>
      <c r="AD114" s="112"/>
      <c r="AE114" s="112"/>
      <c r="AF114" s="147"/>
      <c r="AG114" s="146"/>
      <c r="AH114" s="112"/>
      <c r="AI114" s="148"/>
      <c r="AJ114" s="194"/>
      <c r="AK114" s="112"/>
      <c r="AL114" s="112"/>
      <c r="AM114" s="234"/>
      <c r="AN114" s="234"/>
      <c r="AO114" s="234"/>
      <c r="AP114" s="112"/>
      <c r="AQ114" s="112"/>
      <c r="AR114" s="112"/>
      <c r="AS114" s="112"/>
      <c r="AT114" s="112"/>
      <c r="AU114" s="112"/>
      <c r="AV114" s="234"/>
      <c r="AW114" s="234"/>
      <c r="AX114" s="234"/>
      <c r="AY114" s="234"/>
      <c r="AZ114" s="234"/>
      <c r="BA114" s="234"/>
      <c r="BB114" s="234"/>
      <c r="BC114" s="234"/>
      <c r="BD114" s="232"/>
      <c r="BE114" s="146"/>
      <c r="BF114" s="112"/>
      <c r="BG114" s="148"/>
      <c r="BH114" s="146"/>
      <c r="BI114" s="112"/>
      <c r="BJ114" s="147"/>
      <c r="BK114" s="146">
        <v>1025035.815</v>
      </c>
      <c r="BL114" s="112">
        <v>6852694.446</v>
      </c>
      <c r="BM114" s="68">
        <v>214.22</v>
      </c>
      <c r="BN114" s="489" t="s">
        <v>63</v>
      </c>
      <c r="BO114" s="490"/>
      <c r="BP114" s="491"/>
      <c r="BQ114" s="489"/>
      <c r="BR114" s="490"/>
      <c r="BS114" s="505"/>
      <c r="BT114" s="146"/>
      <c r="BU114" s="112"/>
      <c r="BV114" s="147"/>
      <c r="BW114" s="146"/>
      <c r="BX114" s="112"/>
      <c r="BY114" s="147"/>
      <c r="BZ114" s="146"/>
      <c r="CA114" s="112"/>
      <c r="CB114" s="148"/>
      <c r="CC114" s="146"/>
      <c r="CD114" s="112"/>
      <c r="CE114" s="148"/>
      <c r="CF114" s="146"/>
      <c r="CG114" s="112"/>
      <c r="CH114" s="148"/>
      <c r="CI114" s="146"/>
      <c r="CJ114" s="112"/>
      <c r="CK114" s="147"/>
      <c r="CL114" s="146"/>
      <c r="CM114" s="112"/>
      <c r="CN114" s="147"/>
      <c r="CO114" s="146"/>
      <c r="CP114" s="112"/>
      <c r="CQ114" s="147"/>
      <c r="CR114" s="146"/>
      <c r="CS114" s="112"/>
      <c r="CT114" s="147"/>
      <c r="CU114" s="146"/>
      <c r="CV114" s="112"/>
      <c r="CW114" s="147"/>
      <c r="CX114" s="146"/>
      <c r="CY114" s="112"/>
      <c r="CZ114" s="147"/>
      <c r="DA114" s="146"/>
      <c r="DB114" s="112"/>
      <c r="DC114" s="147"/>
      <c r="DD114" s="146"/>
      <c r="DE114" s="112"/>
      <c r="DF114" s="147"/>
      <c r="DG114" s="146"/>
      <c r="DH114" s="112"/>
      <c r="DI114" s="148"/>
      <c r="DJ114" s="146"/>
      <c r="DK114" s="112"/>
      <c r="DL114" s="147"/>
      <c r="DM114" s="146"/>
      <c r="DN114" s="112"/>
      <c r="DO114" s="147"/>
      <c r="DP114" s="146"/>
      <c r="DQ114" s="112"/>
      <c r="DR114" s="148"/>
      <c r="DS114" s="146"/>
      <c r="DT114" s="112"/>
      <c r="DU114" s="148"/>
      <c r="DV114" s="173"/>
      <c r="DW114" s="87"/>
      <c r="DX114" s="88"/>
      <c r="DY114" s="173"/>
      <c r="DZ114" s="87"/>
      <c r="EA114" s="174"/>
      <c r="EB114" s="173"/>
      <c r="EC114" s="87"/>
      <c r="ED114" s="174"/>
      <c r="EE114" s="173"/>
      <c r="EF114" s="87"/>
      <c r="EG114" s="88"/>
      <c r="EH114" s="173"/>
      <c r="EI114" s="87"/>
      <c r="EJ114" s="174"/>
      <c r="EK114" s="173"/>
      <c r="EL114" s="87"/>
      <c r="EM114" s="88"/>
      <c r="EN114" s="173"/>
      <c r="EO114" s="87"/>
      <c r="EP114" s="174"/>
      <c r="EQ114" s="200">
        <f t="shared" si="32"/>
        <v>1081</v>
      </c>
      <c r="ER114" s="194"/>
      <c r="ES114" s="147"/>
      <c r="ET114" s="250"/>
      <c r="EU114" s="251"/>
      <c r="EV114" s="252"/>
      <c r="EW114" s="253"/>
      <c r="EX114" s="254"/>
      <c r="EY114" s="250"/>
      <c r="EZ114" s="253"/>
      <c r="FA114" s="251"/>
      <c r="FB114" s="250">
        <f>SQRT((EN114-DS114)*(EN114-DS114)+(EO114-DT114)*(EO114-DT114))</f>
        <v>0</v>
      </c>
      <c r="FC114" s="253">
        <f>EP114-DU114</f>
        <v>0</v>
      </c>
      <c r="FD114" s="251">
        <f>IF(DS114=EN114,IF(DT114&lt;EO114,0,200),IF(DT114=EO114,IF(DS114&lt;EN114,100,300),IF((EO114-DT114)&lt;0,(200/PI()*ATAN((EN114-DS114)/(EO114-DT114))+200),IF((EN114-DS114)&gt;0,(200/PI()*ATAN((EN114-DS114)/(EO114-DT114))),(200/PI()*ATAN((EN114-DS114)/(EO114-DT114))+400)))))</f>
        <v>200</v>
      </c>
      <c r="FE114" s="47">
        <f t="shared" si="33"/>
        <v>1081</v>
      </c>
      <c r="FF114" s="6"/>
      <c r="FG114" s="6"/>
      <c r="FL114" s="23"/>
      <c r="FM114" s="23"/>
      <c r="FN114" s="23"/>
    </row>
    <row r="115" spans="1:170" ht="12">
      <c r="A115" s="49" t="s">
        <v>103</v>
      </c>
      <c r="B115" s="241"/>
      <c r="C115" s="242"/>
      <c r="D115" s="234"/>
      <c r="E115" s="68"/>
      <c r="F115" s="146"/>
      <c r="G115" s="112"/>
      <c r="H115" s="148"/>
      <c r="I115" s="194"/>
      <c r="J115" s="112"/>
      <c r="K115" s="112"/>
      <c r="L115" s="234"/>
      <c r="M115" s="234"/>
      <c r="N115" s="234"/>
      <c r="O115" s="112"/>
      <c r="P115" s="112"/>
      <c r="Q115" s="112"/>
      <c r="R115" s="112"/>
      <c r="S115" s="112"/>
      <c r="T115" s="112"/>
      <c r="U115" s="112"/>
      <c r="V115" s="112"/>
      <c r="W115" s="112"/>
      <c r="X115" s="234"/>
      <c r="Y115" s="234"/>
      <c r="Z115" s="112"/>
      <c r="AA115" s="234"/>
      <c r="AB115" s="234"/>
      <c r="AC115" s="234"/>
      <c r="AD115" s="112"/>
      <c r="AE115" s="112"/>
      <c r="AF115" s="147"/>
      <c r="AG115" s="146"/>
      <c r="AH115" s="112"/>
      <c r="AI115" s="148"/>
      <c r="AJ115" s="194"/>
      <c r="AK115" s="112"/>
      <c r="AL115" s="112"/>
      <c r="AM115" s="234"/>
      <c r="AN115" s="234"/>
      <c r="AO115" s="234"/>
      <c r="AP115" s="112"/>
      <c r="AQ115" s="112"/>
      <c r="AR115" s="112"/>
      <c r="AS115" s="112"/>
      <c r="AT115" s="112"/>
      <c r="AU115" s="112"/>
      <c r="AV115" s="234"/>
      <c r="AW115" s="234"/>
      <c r="AX115" s="234"/>
      <c r="AY115" s="234"/>
      <c r="AZ115" s="234"/>
      <c r="BA115" s="234"/>
      <c r="BB115" s="234"/>
      <c r="BC115" s="234"/>
      <c r="BD115" s="232"/>
      <c r="BE115" s="146"/>
      <c r="BF115" s="112"/>
      <c r="BG115" s="148"/>
      <c r="BH115" s="146"/>
      <c r="BI115" s="112"/>
      <c r="BJ115" s="147"/>
      <c r="BK115" s="281">
        <v>1025037.387</v>
      </c>
      <c r="BL115" s="312">
        <v>6852693.583</v>
      </c>
      <c r="BM115" s="308">
        <v>214.233</v>
      </c>
      <c r="BN115" s="146"/>
      <c r="BO115" s="112"/>
      <c r="BP115" s="148"/>
      <c r="BQ115" s="146">
        <v>1025037.387</v>
      </c>
      <c r="BR115" s="112">
        <v>6852693.583</v>
      </c>
      <c r="BS115" s="147">
        <v>214.233</v>
      </c>
      <c r="BT115" s="146">
        <v>1025037.384</v>
      </c>
      <c r="BU115" s="112">
        <v>6852693.581</v>
      </c>
      <c r="BV115" s="147">
        <v>214.238</v>
      </c>
      <c r="BW115" s="146">
        <v>1025037.384</v>
      </c>
      <c r="BX115" s="112">
        <v>6852693.583</v>
      </c>
      <c r="BY115" s="147">
        <v>214.239</v>
      </c>
      <c r="BZ115" s="173">
        <v>1025037.382</v>
      </c>
      <c r="CA115" s="87">
        <v>6852693.582</v>
      </c>
      <c r="CB115" s="127">
        <v>214.237</v>
      </c>
      <c r="CC115" s="173">
        <v>1025037.385</v>
      </c>
      <c r="CD115" s="87">
        <v>6852693.583</v>
      </c>
      <c r="CE115" s="174">
        <v>214.241</v>
      </c>
      <c r="CF115" s="173">
        <v>1025037.385</v>
      </c>
      <c r="CG115" s="87">
        <v>6852693.58</v>
      </c>
      <c r="CH115" s="174">
        <v>214.24</v>
      </c>
      <c r="CI115" s="173">
        <v>1025037.385</v>
      </c>
      <c r="CJ115" s="87">
        <v>6852693.585</v>
      </c>
      <c r="CK115" s="88">
        <v>214.236</v>
      </c>
      <c r="CL115" s="173">
        <v>1025037.385</v>
      </c>
      <c r="CM115" s="87">
        <v>6852693.584</v>
      </c>
      <c r="CN115" s="88">
        <v>214.238</v>
      </c>
      <c r="CO115" s="173">
        <v>1025037.387</v>
      </c>
      <c r="CP115" s="87">
        <v>6852693.585</v>
      </c>
      <c r="CQ115" s="88">
        <v>214.241</v>
      </c>
      <c r="CR115" s="125">
        <v>1025037.383</v>
      </c>
      <c r="CS115" s="126">
        <v>6852693.584</v>
      </c>
      <c r="CT115" s="283">
        <v>214.238</v>
      </c>
      <c r="CU115" s="173">
        <v>1025037.375</v>
      </c>
      <c r="CV115" s="87">
        <v>6852693.581</v>
      </c>
      <c r="CW115" s="88">
        <v>214.231</v>
      </c>
      <c r="CX115" s="173">
        <v>1025037.382</v>
      </c>
      <c r="CY115" s="87">
        <v>6852693.585</v>
      </c>
      <c r="CZ115" s="88">
        <v>214.241</v>
      </c>
      <c r="DA115" s="173">
        <v>1025037.38</v>
      </c>
      <c r="DB115" s="87">
        <v>6852693.579</v>
      </c>
      <c r="DC115" s="88">
        <v>214.238</v>
      </c>
      <c r="DD115" s="173">
        <v>1025037.385</v>
      </c>
      <c r="DE115" s="87">
        <v>6852693.58</v>
      </c>
      <c r="DF115" s="88">
        <v>214.242</v>
      </c>
      <c r="DG115" s="173">
        <v>1025037.389</v>
      </c>
      <c r="DH115" s="87">
        <v>6852693.578</v>
      </c>
      <c r="DI115" s="174">
        <v>214.236</v>
      </c>
      <c r="DJ115" s="173">
        <v>1025037.388</v>
      </c>
      <c r="DK115" s="87">
        <v>6852693.581</v>
      </c>
      <c r="DL115" s="88">
        <v>214.235</v>
      </c>
      <c r="DM115" s="173">
        <v>1025037.386</v>
      </c>
      <c r="DN115" s="87">
        <v>6852693.577</v>
      </c>
      <c r="DO115" s="88">
        <v>214.236</v>
      </c>
      <c r="DP115" s="173">
        <v>1025037.388</v>
      </c>
      <c r="DQ115" s="87">
        <v>6852693.579</v>
      </c>
      <c r="DR115" s="174">
        <v>214.238</v>
      </c>
      <c r="DS115" s="173">
        <v>1025037.387</v>
      </c>
      <c r="DT115" s="87">
        <v>6852693.579</v>
      </c>
      <c r="DU115" s="174">
        <v>214.238</v>
      </c>
      <c r="DV115" s="173"/>
      <c r="DW115" s="87"/>
      <c r="DX115" s="88"/>
      <c r="DY115" s="173">
        <v>1025037.384</v>
      </c>
      <c r="DZ115" s="87">
        <v>6852693.583</v>
      </c>
      <c r="EA115" s="174">
        <v>214.24</v>
      </c>
      <c r="EB115" s="173">
        <v>1025037.381</v>
      </c>
      <c r="EC115" s="87">
        <v>6852693.581</v>
      </c>
      <c r="ED115" s="174">
        <v>214.246</v>
      </c>
      <c r="EE115" s="173">
        <v>1025037.389</v>
      </c>
      <c r="EF115" s="87">
        <v>6852693.581</v>
      </c>
      <c r="EG115" s="88">
        <v>214.243</v>
      </c>
      <c r="EH115" s="222">
        <v>1025037.383</v>
      </c>
      <c r="EI115" s="226">
        <v>6852693.585</v>
      </c>
      <c r="EJ115" s="442">
        <v>214.235</v>
      </c>
      <c r="EK115" s="173">
        <v>1025037.388</v>
      </c>
      <c r="EL115" s="87">
        <v>6852693.59</v>
      </c>
      <c r="EM115" s="88">
        <v>214.236</v>
      </c>
      <c r="EN115" s="448">
        <v>1025037.382</v>
      </c>
      <c r="EO115" s="448">
        <v>6852693.594</v>
      </c>
      <c r="EP115" s="448">
        <v>214.24</v>
      </c>
      <c r="EQ115" s="156" t="str">
        <f t="shared" si="32"/>
        <v>1081a</v>
      </c>
      <c r="ER115" s="194"/>
      <c r="ES115" s="147"/>
      <c r="ET115" s="250">
        <f>SQRT((EK115-EN115)*(EK115-EN115)+(EO115-EL115)*(EO115-EL115))</f>
        <v>0.007211102441407762</v>
      </c>
      <c r="EU115" s="251">
        <f>EP115-EM115</f>
        <v>0.004000000000019099</v>
      </c>
      <c r="EV115" s="252">
        <f>SQRT((EN115-$BK115)*(EN115-$BK115)+(EO115-$BL115)*(EO115-$BL115))</f>
        <v>0.012083045921259422</v>
      </c>
      <c r="EW115" s="253">
        <f>EP115-$BM115</f>
        <v>0.007000000000005002</v>
      </c>
      <c r="EX115" s="254">
        <f>IF($BK115=EN115,IF($BL115&lt;EO115,0,200),IF($BL115=EO115,IF($BK115&lt;EN115,100,300),IF((EO115-$BL115)&lt;0,(200/PI()*ATAN((EN115-$BK115)/(EO115-$BL115))+200),IF((EN115-$BK115)&gt;0,(200/PI()*ATAN((EN115-$BK115)/(EO115-$BL115))),(200/PI()*ATAN((EN115-$BK115)/(EO115-$BL115))+400)))))</f>
        <v>372.84005009169607</v>
      </c>
      <c r="EY115" s="250"/>
      <c r="EZ115" s="253"/>
      <c r="FA115" s="251"/>
      <c r="FB115" s="250">
        <f>SQRT((EN115-DS115)*(EN115-DS115)+(EO115-DT115)*(EO115-DT115))</f>
        <v>0.015811387984243586</v>
      </c>
      <c r="FC115" s="253">
        <f>EP115-DU115</f>
        <v>0.0020000000000095497</v>
      </c>
      <c r="FD115" s="251">
        <f>IF(DS115=EN115,IF(DT115&lt;EO115,0,200),IF(DT115=EO115,IF(DS115&lt;EN115,100,300),IF((EO115-DT115)&lt;0,(200/PI()*ATAN((EN115-DS115)/(EO115-DT115))+200),IF((EN115-DS115)&gt;0,(200/PI()*ATAN((EN115-DS115)/(EO115-DT115))),(200/PI()*ATAN((EN115-DS115)/(EO115-DT115))+400)))))</f>
        <v>379.5167230854129</v>
      </c>
      <c r="FE115" s="36" t="str">
        <f t="shared" si="33"/>
        <v>1081a</v>
      </c>
      <c r="FF115" s="6"/>
      <c r="FG115" s="6"/>
      <c r="FI115"/>
      <c r="FJ115"/>
      <c r="FK115"/>
      <c r="FL115" s="23"/>
      <c r="FM115" s="23"/>
      <c r="FN115" s="23"/>
    </row>
    <row r="116" spans="1:170" ht="12">
      <c r="A116" s="49">
        <v>1082</v>
      </c>
      <c r="B116" s="241"/>
      <c r="C116" s="242"/>
      <c r="D116" s="234"/>
      <c r="E116" s="68"/>
      <c r="F116" s="146"/>
      <c r="G116" s="112"/>
      <c r="H116" s="148"/>
      <c r="I116" s="194"/>
      <c r="J116" s="112"/>
      <c r="K116" s="112"/>
      <c r="L116" s="234"/>
      <c r="M116" s="234"/>
      <c r="N116" s="234"/>
      <c r="O116" s="112"/>
      <c r="P116" s="112"/>
      <c r="Q116" s="112"/>
      <c r="R116" s="112"/>
      <c r="S116" s="112"/>
      <c r="T116" s="112"/>
      <c r="U116" s="112"/>
      <c r="V116" s="112"/>
      <c r="W116" s="112"/>
      <c r="X116" s="234"/>
      <c r="Y116" s="234"/>
      <c r="Z116" s="112"/>
      <c r="AA116" s="234"/>
      <c r="AB116" s="234"/>
      <c r="AC116" s="234"/>
      <c r="AD116" s="112"/>
      <c r="AE116" s="112"/>
      <c r="AF116" s="147"/>
      <c r="AG116" s="146"/>
      <c r="AH116" s="112"/>
      <c r="AI116" s="148"/>
      <c r="AJ116" s="194"/>
      <c r="AK116" s="112"/>
      <c r="AL116" s="112"/>
      <c r="AM116" s="234"/>
      <c r="AN116" s="234"/>
      <c r="AO116" s="234"/>
      <c r="AP116" s="112"/>
      <c r="AQ116" s="112"/>
      <c r="AR116" s="112"/>
      <c r="AS116" s="112"/>
      <c r="AT116" s="112"/>
      <c r="AU116" s="112"/>
      <c r="AV116" s="234"/>
      <c r="AW116" s="234"/>
      <c r="AX116" s="234"/>
      <c r="AY116" s="234"/>
      <c r="AZ116" s="234"/>
      <c r="BA116" s="234"/>
      <c r="BB116" s="234"/>
      <c r="BC116" s="234"/>
      <c r="BD116" s="232"/>
      <c r="BE116" s="146"/>
      <c r="BF116" s="112"/>
      <c r="BG116" s="148"/>
      <c r="BH116" s="146"/>
      <c r="BI116" s="112"/>
      <c r="BJ116" s="147"/>
      <c r="BK116" s="146">
        <v>1024948.56</v>
      </c>
      <c r="BL116" s="112">
        <v>6852786.666</v>
      </c>
      <c r="BM116" s="68">
        <v>210.906</v>
      </c>
      <c r="BN116" s="146">
        <v>1024948.564</v>
      </c>
      <c r="BO116" s="112">
        <v>6852786.67</v>
      </c>
      <c r="BP116" s="148">
        <v>210.908</v>
      </c>
      <c r="BQ116" s="146">
        <v>1024948.561</v>
      </c>
      <c r="BR116" s="112">
        <v>6852786.671</v>
      </c>
      <c r="BS116" s="147">
        <v>210.901</v>
      </c>
      <c r="BT116" s="146">
        <v>1024948.562</v>
      </c>
      <c r="BU116" s="112">
        <v>6852786.668</v>
      </c>
      <c r="BV116" s="147">
        <v>210.903</v>
      </c>
      <c r="BW116" s="146">
        <v>1024948.559</v>
      </c>
      <c r="BX116" s="112">
        <v>6852786.664</v>
      </c>
      <c r="BY116" s="147">
        <v>210.908</v>
      </c>
      <c r="BZ116" s="173">
        <v>1024948.559</v>
      </c>
      <c r="CA116" s="87">
        <v>6852786.664</v>
      </c>
      <c r="CB116" s="127">
        <v>210.908</v>
      </c>
      <c r="CC116" s="173">
        <v>1024948.556</v>
      </c>
      <c r="CD116" s="87">
        <v>6852786.665</v>
      </c>
      <c r="CE116" s="174">
        <v>210.913</v>
      </c>
      <c r="CF116" s="173">
        <v>1024948.561</v>
      </c>
      <c r="CG116" s="87">
        <v>6852786.663</v>
      </c>
      <c r="CH116" s="174">
        <v>210.91</v>
      </c>
      <c r="CI116" s="173"/>
      <c r="CJ116" s="87"/>
      <c r="CK116" s="88"/>
      <c r="CL116" s="173">
        <v>1024948.566</v>
      </c>
      <c r="CM116" s="87">
        <v>6852786.664</v>
      </c>
      <c r="CN116" s="88">
        <v>210.906</v>
      </c>
      <c r="CO116" s="173">
        <v>1024948.567</v>
      </c>
      <c r="CP116" s="87">
        <v>6852786.67</v>
      </c>
      <c r="CQ116" s="88">
        <v>210.907</v>
      </c>
      <c r="CR116" s="173">
        <v>1024948.562</v>
      </c>
      <c r="CS116" s="87">
        <v>6852786.669</v>
      </c>
      <c r="CT116" s="88">
        <v>210.911</v>
      </c>
      <c r="CU116" s="173">
        <v>1024948.558</v>
      </c>
      <c r="CV116" s="87">
        <v>6852786.671</v>
      </c>
      <c r="CW116" s="88">
        <v>210.909</v>
      </c>
      <c r="CX116" s="173">
        <v>1024948.568</v>
      </c>
      <c r="CY116" s="87">
        <v>6852786.675</v>
      </c>
      <c r="CZ116" s="88">
        <v>210.908</v>
      </c>
      <c r="DA116" s="173">
        <v>1024948.558</v>
      </c>
      <c r="DB116" s="87">
        <v>6852786.67</v>
      </c>
      <c r="DC116" s="88">
        <v>210.903</v>
      </c>
      <c r="DD116" s="173">
        <v>1024948.563</v>
      </c>
      <c r="DE116" s="87">
        <v>6852786.666</v>
      </c>
      <c r="DF116" s="88">
        <v>210.903</v>
      </c>
      <c r="DG116" s="173">
        <v>1024948.562</v>
      </c>
      <c r="DH116" s="87">
        <v>6852786.658</v>
      </c>
      <c r="DI116" s="174">
        <v>210.908</v>
      </c>
      <c r="DJ116" s="173">
        <v>1024948.566</v>
      </c>
      <c r="DK116" s="87">
        <v>6852786.663</v>
      </c>
      <c r="DL116" s="88">
        <v>210.911</v>
      </c>
      <c r="DM116" s="173">
        <v>1024948.557</v>
      </c>
      <c r="DN116" s="87">
        <v>6852786.659</v>
      </c>
      <c r="DO116" s="88">
        <v>210.912</v>
      </c>
      <c r="DP116" s="173">
        <v>1024948.563</v>
      </c>
      <c r="DQ116" s="87">
        <v>6852786.664</v>
      </c>
      <c r="DR116" s="174">
        <v>210.906</v>
      </c>
      <c r="DS116" s="173">
        <v>1024948.573</v>
      </c>
      <c r="DT116" s="87">
        <v>6852786.665</v>
      </c>
      <c r="DU116" s="174">
        <v>210.901</v>
      </c>
      <c r="DV116" s="173"/>
      <c r="DW116" s="87"/>
      <c r="DX116" s="88"/>
      <c r="DY116" s="173">
        <v>1024948.567</v>
      </c>
      <c r="DZ116" s="87">
        <v>6852786.661</v>
      </c>
      <c r="EA116" s="174">
        <v>210.903</v>
      </c>
      <c r="EB116" s="173">
        <v>1024948.554</v>
      </c>
      <c r="EC116" s="87">
        <v>6852786.667</v>
      </c>
      <c r="ED116" s="174">
        <v>210.907</v>
      </c>
      <c r="EE116" s="173">
        <v>1024948.568</v>
      </c>
      <c r="EF116" s="87">
        <v>6852786.663</v>
      </c>
      <c r="EG116" s="88">
        <v>210.91</v>
      </c>
      <c r="EH116" s="222">
        <v>1024948.56</v>
      </c>
      <c r="EI116" s="226">
        <v>6852786.666</v>
      </c>
      <c r="EJ116" s="442">
        <v>210.911</v>
      </c>
      <c r="EK116" s="173">
        <v>1024948.568</v>
      </c>
      <c r="EL116" s="87">
        <v>6852786.672</v>
      </c>
      <c r="EM116" s="88">
        <v>210.904</v>
      </c>
      <c r="EN116" s="448">
        <v>1024948.566</v>
      </c>
      <c r="EO116" s="448">
        <v>6852786.674</v>
      </c>
      <c r="EP116" s="448">
        <v>210.907</v>
      </c>
      <c r="EQ116" s="156">
        <f t="shared" si="32"/>
        <v>1082</v>
      </c>
      <c r="ER116" s="194"/>
      <c r="ES116" s="147"/>
      <c r="ET116" s="250">
        <f>SQRT((EK116-EN116)*(EK116-EN116)+(EO116-EL116)*(EO116-EL116))</f>
        <v>0.002828426682862855</v>
      </c>
      <c r="EU116" s="251">
        <f>EP116-EM116</f>
        <v>0.0030000000000143245</v>
      </c>
      <c r="EV116" s="252">
        <f>SQRT((EN116-$BK116)*(EN116-$BK116)+(EO116-$BL116)*(EO116-$BL116))</f>
        <v>0.009999999520368877</v>
      </c>
      <c r="EW116" s="253">
        <f>EP116-$BM116</f>
        <v>0.0010000000000047748</v>
      </c>
      <c r="EX116" s="254">
        <f>IF($BK116=EN116,IF($BL116&lt;EO116,0,200),IF($BL116=EO116,IF($BK116&lt;EN116,100,300),IF((EO116-$BL116)&lt;0,(200/PI()*ATAN((EN116-$BK116)/(EO116-$BL116))+200),IF((EN116-$BK116)&gt;0,(200/PI()*ATAN((EN116-$BK116)/(EO116-$BL116))),(200/PI()*ATAN((EN116-$BK116)/(EO116-$BL116))+400)))))</f>
        <v>40.96655471852187</v>
      </c>
      <c r="EY116" s="250"/>
      <c r="EZ116" s="253"/>
      <c r="FA116" s="251"/>
      <c r="FB116" s="250">
        <f>SQRT((EN116-DS116)*(EN116-DS116)+(EO116-DT116)*(EO116-DT116))</f>
        <v>0.01140175393488052</v>
      </c>
      <c r="FC116" s="253">
        <f>EP116-DU116</f>
        <v>0.006000000000000227</v>
      </c>
      <c r="FD116" s="251">
        <f>IF(DS116=EN116,IF(DT116&lt;EO116,0,200),IF(DT116=EO116,IF(DS116&lt;EN116,100,300),IF((EO116-DT116)&lt;0,(200/PI()*ATAN((EN116-DS116)/(EO116-DT116))+200),IF((EN116-DS116)&gt;0,(200/PI()*ATAN((EN116-DS116)/(EO116-DT116))),(200/PI()*ATAN((EN116-DS116)/(EO116-DT116))+400)))))</f>
        <v>357.916683577905</v>
      </c>
      <c r="FE116" s="36">
        <f t="shared" si="33"/>
        <v>1082</v>
      </c>
      <c r="FF116" s="6"/>
      <c r="FG116" s="6"/>
      <c r="FI116"/>
      <c r="FJ116"/>
      <c r="FK116"/>
      <c r="FL116" s="23"/>
      <c r="FM116" s="23"/>
      <c r="FN116" s="23"/>
    </row>
    <row r="117" spans="1:170" ht="12">
      <c r="A117" s="50">
        <v>1083</v>
      </c>
      <c r="B117" s="241"/>
      <c r="C117" s="242"/>
      <c r="D117" s="234"/>
      <c r="E117" s="68"/>
      <c r="F117" s="146"/>
      <c r="G117" s="112"/>
      <c r="H117" s="148"/>
      <c r="I117" s="194"/>
      <c r="J117" s="112"/>
      <c r="K117" s="112"/>
      <c r="L117" s="234"/>
      <c r="M117" s="234"/>
      <c r="N117" s="234"/>
      <c r="O117" s="112"/>
      <c r="P117" s="112"/>
      <c r="Q117" s="112"/>
      <c r="R117" s="112"/>
      <c r="S117" s="112"/>
      <c r="T117" s="112"/>
      <c r="U117" s="112"/>
      <c r="V117" s="112"/>
      <c r="W117" s="112"/>
      <c r="X117" s="234"/>
      <c r="Y117" s="234"/>
      <c r="Z117" s="112"/>
      <c r="AA117" s="234"/>
      <c r="AB117" s="234"/>
      <c r="AC117" s="234"/>
      <c r="AD117" s="112"/>
      <c r="AE117" s="112"/>
      <c r="AF117" s="147"/>
      <c r="AG117" s="146"/>
      <c r="AH117" s="112"/>
      <c r="AI117" s="148"/>
      <c r="AJ117" s="194"/>
      <c r="AK117" s="112"/>
      <c r="AL117" s="112"/>
      <c r="AM117" s="234"/>
      <c r="AN117" s="234"/>
      <c r="AO117" s="234"/>
      <c r="AP117" s="112"/>
      <c r="AQ117" s="112"/>
      <c r="AR117" s="112"/>
      <c r="AS117" s="112"/>
      <c r="AT117" s="112"/>
      <c r="AU117" s="112"/>
      <c r="AV117" s="234"/>
      <c r="AW117" s="234"/>
      <c r="AX117" s="234"/>
      <c r="AY117" s="234"/>
      <c r="AZ117" s="234"/>
      <c r="BA117" s="234"/>
      <c r="BB117" s="234"/>
      <c r="BC117" s="234"/>
      <c r="BD117" s="232"/>
      <c r="BE117" s="146"/>
      <c r="BF117" s="112"/>
      <c r="BG117" s="148"/>
      <c r="BH117" s="146"/>
      <c r="BI117" s="112"/>
      <c r="BJ117" s="147"/>
      <c r="BK117" s="146">
        <v>1024895.321</v>
      </c>
      <c r="BL117" s="112">
        <v>6852734.884</v>
      </c>
      <c r="BM117" s="68">
        <v>211.739</v>
      </c>
      <c r="BN117" s="146">
        <v>1024895.322</v>
      </c>
      <c r="BO117" s="112">
        <v>6852734.887</v>
      </c>
      <c r="BP117" s="148">
        <v>211.742</v>
      </c>
      <c r="BQ117" s="489" t="s">
        <v>58</v>
      </c>
      <c r="BR117" s="490"/>
      <c r="BS117" s="505"/>
      <c r="BT117" s="489" t="s">
        <v>58</v>
      </c>
      <c r="BU117" s="490"/>
      <c r="BV117" s="505"/>
      <c r="BW117" s="146">
        <v>1024895.32</v>
      </c>
      <c r="BX117" s="112">
        <v>6852734.883</v>
      </c>
      <c r="BY117" s="147">
        <v>211.741</v>
      </c>
      <c r="BZ117" s="173">
        <v>1024895.314</v>
      </c>
      <c r="CA117" s="87">
        <v>6852734.889</v>
      </c>
      <c r="CB117" s="127">
        <v>211.746</v>
      </c>
      <c r="CC117" s="542" t="s">
        <v>58</v>
      </c>
      <c r="CD117" s="543"/>
      <c r="CE117" s="544"/>
      <c r="CF117" s="173">
        <v>1024895.314</v>
      </c>
      <c r="CG117" s="87">
        <v>6852734.889</v>
      </c>
      <c r="CH117" s="174">
        <v>211.746</v>
      </c>
      <c r="CI117" s="173"/>
      <c r="CJ117" s="87"/>
      <c r="CK117" s="88"/>
      <c r="CL117" s="173"/>
      <c r="CM117" s="87"/>
      <c r="CN117" s="88"/>
      <c r="CO117" s="173"/>
      <c r="CP117" s="87"/>
      <c r="CQ117" s="88"/>
      <c r="CR117" s="173"/>
      <c r="CS117" s="87"/>
      <c r="CT117" s="88"/>
      <c r="CU117" s="173"/>
      <c r="CV117" s="87"/>
      <c r="CW117" s="88"/>
      <c r="CX117" s="173"/>
      <c r="CY117" s="87"/>
      <c r="CZ117" s="88"/>
      <c r="DA117" s="173"/>
      <c r="DB117" s="87"/>
      <c r="DC117" s="88"/>
      <c r="DD117" s="173"/>
      <c r="DE117" s="87"/>
      <c r="DF117" s="88"/>
      <c r="DG117" s="173"/>
      <c r="DH117" s="87"/>
      <c r="DI117" s="174"/>
      <c r="DJ117" s="173"/>
      <c r="DK117" s="87"/>
      <c r="DL117" s="88"/>
      <c r="DM117" s="173"/>
      <c r="DN117" s="87"/>
      <c r="DO117" s="88"/>
      <c r="DP117" s="173"/>
      <c r="DQ117" s="87"/>
      <c r="DR117" s="174"/>
      <c r="DS117" s="173"/>
      <c r="DT117" s="87"/>
      <c r="DU117" s="174"/>
      <c r="DV117" s="173"/>
      <c r="DW117" s="87"/>
      <c r="DX117" s="88"/>
      <c r="DY117" s="173"/>
      <c r="DZ117" s="87"/>
      <c r="EA117" s="174"/>
      <c r="EB117" s="173"/>
      <c r="EC117" s="87"/>
      <c r="ED117" s="174"/>
      <c r="EE117" s="173"/>
      <c r="EF117" s="87"/>
      <c r="EG117" s="88"/>
      <c r="EH117" s="173"/>
      <c r="EI117" s="87"/>
      <c r="EJ117" s="174"/>
      <c r="EK117" s="173"/>
      <c r="EL117" s="87"/>
      <c r="EM117" s="88"/>
      <c r="EN117" s="173"/>
      <c r="EO117" s="87"/>
      <c r="EP117" s="174"/>
      <c r="EQ117" s="200">
        <f t="shared" si="32"/>
        <v>1083</v>
      </c>
      <c r="ER117" s="194"/>
      <c r="ES117" s="147"/>
      <c r="ET117" s="250"/>
      <c r="EU117" s="251"/>
      <c r="EV117" s="252"/>
      <c r="EW117" s="253"/>
      <c r="EX117" s="254"/>
      <c r="EY117" s="250"/>
      <c r="EZ117" s="253"/>
      <c r="FA117" s="251"/>
      <c r="FB117" s="250"/>
      <c r="FC117" s="253"/>
      <c r="FD117" s="251"/>
      <c r="FE117" s="47">
        <f t="shared" si="33"/>
        <v>1083</v>
      </c>
      <c r="FF117" s="6"/>
      <c r="FG117" s="6"/>
      <c r="FI117"/>
      <c r="FJ117"/>
      <c r="FK117"/>
      <c r="FL117" s="23"/>
      <c r="FM117" s="23"/>
      <c r="FN117" s="23"/>
    </row>
    <row r="118" spans="1:170" ht="12">
      <c r="A118" s="49" t="s">
        <v>105</v>
      </c>
      <c r="B118" s="241"/>
      <c r="C118" s="242"/>
      <c r="D118" s="234"/>
      <c r="E118" s="68"/>
      <c r="F118" s="146"/>
      <c r="G118" s="112"/>
      <c r="H118" s="148"/>
      <c r="I118" s="194"/>
      <c r="J118" s="112"/>
      <c r="K118" s="112"/>
      <c r="L118" s="234"/>
      <c r="M118" s="234"/>
      <c r="N118" s="234"/>
      <c r="O118" s="112"/>
      <c r="P118" s="112"/>
      <c r="Q118" s="112"/>
      <c r="R118" s="112"/>
      <c r="S118" s="112"/>
      <c r="T118" s="112"/>
      <c r="U118" s="112"/>
      <c r="V118" s="112"/>
      <c r="W118" s="112"/>
      <c r="X118" s="234"/>
      <c r="Y118" s="234"/>
      <c r="Z118" s="112"/>
      <c r="AA118" s="234"/>
      <c r="AB118" s="234"/>
      <c r="AC118" s="234"/>
      <c r="AD118" s="112"/>
      <c r="AE118" s="112"/>
      <c r="AF118" s="147"/>
      <c r="AG118" s="146"/>
      <c r="AH118" s="112"/>
      <c r="AI118" s="148"/>
      <c r="AJ118" s="194"/>
      <c r="AK118" s="112"/>
      <c r="AL118" s="112"/>
      <c r="AM118" s="234"/>
      <c r="AN118" s="234"/>
      <c r="AO118" s="234"/>
      <c r="AP118" s="112"/>
      <c r="AQ118" s="112"/>
      <c r="AR118" s="112"/>
      <c r="AS118" s="112"/>
      <c r="AT118" s="112"/>
      <c r="AU118" s="112"/>
      <c r="AV118" s="234"/>
      <c r="AW118" s="234"/>
      <c r="AX118" s="234"/>
      <c r="AY118" s="234"/>
      <c r="AZ118" s="234"/>
      <c r="BA118" s="234"/>
      <c r="BB118" s="234"/>
      <c r="BC118" s="234"/>
      <c r="BD118" s="232"/>
      <c r="BE118" s="146"/>
      <c r="BF118" s="112"/>
      <c r="BG118" s="148"/>
      <c r="BH118" s="146"/>
      <c r="BI118" s="112"/>
      <c r="BJ118" s="147"/>
      <c r="BK118" s="281">
        <f>CO118+BN117-BK117</f>
        <v>1024885.1610000001</v>
      </c>
      <c r="BL118" s="312">
        <f>CP118+BO117-BL117</f>
        <v>6852741.623</v>
      </c>
      <c r="BM118" s="308">
        <f>CQ118+BP117-BM117</f>
        <v>212.41199999999995</v>
      </c>
      <c r="BN118" s="146"/>
      <c r="BO118" s="112"/>
      <c r="BP118" s="148"/>
      <c r="BQ118" s="146"/>
      <c r="BR118" s="112"/>
      <c r="BS118" s="147"/>
      <c r="BT118" s="146"/>
      <c r="BU118" s="112"/>
      <c r="BV118" s="147"/>
      <c r="BW118" s="146"/>
      <c r="BX118" s="112"/>
      <c r="BY118" s="147"/>
      <c r="BZ118" s="173"/>
      <c r="CA118" s="87"/>
      <c r="CB118" s="127"/>
      <c r="CC118" s="143"/>
      <c r="CD118" s="144"/>
      <c r="CE118" s="145"/>
      <c r="CF118" s="173"/>
      <c r="CG118" s="87"/>
      <c r="CH118" s="174"/>
      <c r="CI118" s="173"/>
      <c r="CJ118" s="87"/>
      <c r="CK118" s="88"/>
      <c r="CL118" s="173"/>
      <c r="CM118" s="87"/>
      <c r="CN118" s="88"/>
      <c r="CO118" s="173">
        <v>1024885.16</v>
      </c>
      <c r="CP118" s="87">
        <v>6852741.62</v>
      </c>
      <c r="CQ118" s="88">
        <v>212.409</v>
      </c>
      <c r="CR118" s="173">
        <v>1024885.16</v>
      </c>
      <c r="CS118" s="87">
        <v>6852741.622</v>
      </c>
      <c r="CT118" s="88">
        <v>212.406</v>
      </c>
      <c r="CU118" s="173">
        <v>1024885.145</v>
      </c>
      <c r="CV118" s="87">
        <v>6852741.636</v>
      </c>
      <c r="CW118" s="88">
        <v>212.409</v>
      </c>
      <c r="CX118" s="173">
        <v>1024885.159</v>
      </c>
      <c r="CY118" s="87">
        <v>6852741.633</v>
      </c>
      <c r="CZ118" s="88">
        <v>212.407</v>
      </c>
      <c r="DA118" s="173">
        <v>1024885.155</v>
      </c>
      <c r="DB118" s="87">
        <v>6852741.622</v>
      </c>
      <c r="DC118" s="88">
        <v>212.401</v>
      </c>
      <c r="DD118" s="173">
        <v>1024885.155</v>
      </c>
      <c r="DE118" s="87">
        <v>6852741.618</v>
      </c>
      <c r="DF118" s="88">
        <v>212.407</v>
      </c>
      <c r="DG118" s="173">
        <v>1024885.157</v>
      </c>
      <c r="DH118" s="87">
        <v>6852741.616</v>
      </c>
      <c r="DI118" s="174">
        <v>212.402</v>
      </c>
      <c r="DJ118" s="173">
        <v>1024885.157</v>
      </c>
      <c r="DK118" s="87">
        <v>6852741.616</v>
      </c>
      <c r="DL118" s="88">
        <v>212.402</v>
      </c>
      <c r="DM118" s="259">
        <v>1024885.155</v>
      </c>
      <c r="DN118" s="401">
        <v>6852741.616</v>
      </c>
      <c r="DO118" s="401">
        <v>212.409</v>
      </c>
      <c r="DP118" s="173">
        <v>1024885.159</v>
      </c>
      <c r="DQ118" s="87">
        <v>6852741.617</v>
      </c>
      <c r="DR118" s="174">
        <v>212.399</v>
      </c>
      <c r="DS118" s="173">
        <v>1024885.157</v>
      </c>
      <c r="DT118" s="87">
        <v>6852741.616</v>
      </c>
      <c r="DU118" s="174">
        <v>212.402</v>
      </c>
      <c r="DV118" s="173"/>
      <c r="DW118" s="87"/>
      <c r="DX118" s="88"/>
      <c r="DY118" s="173">
        <v>1024885.16</v>
      </c>
      <c r="DZ118" s="87">
        <v>6852741.62</v>
      </c>
      <c r="EA118" s="174">
        <v>212.409</v>
      </c>
      <c r="EB118" s="173">
        <v>1024885.157</v>
      </c>
      <c r="EC118" s="87">
        <v>6852741.616</v>
      </c>
      <c r="ED118" s="174">
        <v>212.402</v>
      </c>
      <c r="EE118" s="173">
        <v>1024885.157</v>
      </c>
      <c r="EF118" s="87">
        <v>6852741.616</v>
      </c>
      <c r="EG118" s="88">
        <v>212.402</v>
      </c>
      <c r="EH118" s="222">
        <v>1024885.158</v>
      </c>
      <c r="EI118" s="226">
        <v>6852741.629</v>
      </c>
      <c r="EJ118" s="442">
        <v>212.411</v>
      </c>
      <c r="EK118" s="173">
        <v>1024885.166</v>
      </c>
      <c r="EL118" s="87">
        <v>6852741.634</v>
      </c>
      <c r="EM118" s="88">
        <v>212.401</v>
      </c>
      <c r="EN118" s="448">
        <v>1024885.158</v>
      </c>
      <c r="EO118" s="448">
        <v>6852741.629</v>
      </c>
      <c r="EP118" s="448">
        <v>212.411</v>
      </c>
      <c r="EQ118" s="156" t="s">
        <v>105</v>
      </c>
      <c r="ER118" s="194"/>
      <c r="ES118" s="147"/>
      <c r="ET118" s="250">
        <f aca="true" t="shared" si="44" ref="ET118:ET123">SQRT((EK118-EN118)*(EK118-EN118)+(EO118-EL118)*(EO118-EL118))</f>
        <v>0.00943398100016669</v>
      </c>
      <c r="EU118" s="251">
        <f aca="true" t="shared" si="45" ref="EU118:EU123">EP118-EM118</f>
        <v>0.009999999999990905</v>
      </c>
      <c r="EV118" s="252">
        <f>SQRT((EN118-$BK118)*(EN118-$BK118)+(EO118-$BL118)*(EO118-$BL118))</f>
        <v>0.006708203990809385</v>
      </c>
      <c r="EW118" s="253">
        <f>EP118-$BM118</f>
        <v>-0.0009999999999479314</v>
      </c>
      <c r="EX118" s="254">
        <f>IF($BK118=EN118,IF($BL118&lt;EO118,0,200),IF($BL118=EO118,IF($BK118&lt;EN118,100,300),IF((EO118-$BL118)&lt;0,(200/PI()*ATAN((EN118-$BK118)/(EO118-$BL118))+200),IF((EN118-$BK118)&gt;0,(200/PI()*ATAN((EN118-$BK118)/(EO118-$BL118))),(200/PI()*ATAN((EN118-$BK118)/(EO118-$BL118))+400)))))</f>
        <v>370.48327646991333</v>
      </c>
      <c r="EY118" s="250"/>
      <c r="EZ118" s="253"/>
      <c r="FA118" s="251"/>
      <c r="FB118" s="250">
        <f aca="true" t="shared" si="46" ref="FB118:FB125">SQRT((EN118-DS118)*(EN118-DS118)+(EO118-DT118)*(EO118-DT118))</f>
        <v>0.013038404152899688</v>
      </c>
      <c r="FC118" s="253">
        <f aca="true" t="shared" si="47" ref="FC118:FC125">EP118-DU118</f>
        <v>0.009000000000014552</v>
      </c>
      <c r="FD118" s="251">
        <f aca="true" t="shared" si="48" ref="FD118:FD125">IF(DS118=EN118,IF(DT118&lt;EO118,0,200),IF(DT118=EO118,IF(DS118&lt;EN118,100,300),IF((EO118-DT118)&lt;0,(200/PI()*ATAN((EN118-DS118)/(EO118-DT118))+200),IF((EN118-DS118)&gt;0,(200/PI()*ATAN((EN118-DS118)/(EO118-DT118))),(200/PI()*ATAN((EN118-DS118)/(EO118-DT118))+400)))))</f>
        <v>4.887450873989653</v>
      </c>
      <c r="FE118" s="36" t="s">
        <v>105</v>
      </c>
      <c r="FF118" s="6"/>
      <c r="FG118" s="6"/>
      <c r="FI118"/>
      <c r="FJ118"/>
      <c r="FK118"/>
      <c r="FL118" s="23"/>
      <c r="FM118" s="23"/>
      <c r="FN118" s="23"/>
    </row>
    <row r="119" spans="1:170" ht="12">
      <c r="A119" s="49">
        <v>1084</v>
      </c>
      <c r="B119" s="241"/>
      <c r="C119" s="242"/>
      <c r="D119" s="234"/>
      <c r="E119" s="68"/>
      <c r="F119" s="146"/>
      <c r="G119" s="112"/>
      <c r="H119" s="148"/>
      <c r="I119" s="194"/>
      <c r="J119" s="112"/>
      <c r="K119" s="112"/>
      <c r="L119" s="234"/>
      <c r="M119" s="234"/>
      <c r="N119" s="234"/>
      <c r="O119" s="112"/>
      <c r="P119" s="112"/>
      <c r="Q119" s="112"/>
      <c r="R119" s="112"/>
      <c r="S119" s="112"/>
      <c r="T119" s="112"/>
      <c r="U119" s="112"/>
      <c r="V119" s="112"/>
      <c r="W119" s="112"/>
      <c r="X119" s="234"/>
      <c r="Y119" s="234"/>
      <c r="Z119" s="112"/>
      <c r="AA119" s="234"/>
      <c r="AB119" s="234"/>
      <c r="AC119" s="234"/>
      <c r="AD119" s="112"/>
      <c r="AE119" s="112"/>
      <c r="AF119" s="147"/>
      <c r="AG119" s="146"/>
      <c r="AH119" s="112"/>
      <c r="AI119" s="148"/>
      <c r="AJ119" s="194"/>
      <c r="AK119" s="112"/>
      <c r="AL119" s="112"/>
      <c r="AM119" s="234"/>
      <c r="AN119" s="234"/>
      <c r="AO119" s="234"/>
      <c r="AP119" s="112"/>
      <c r="AQ119" s="112"/>
      <c r="AR119" s="112"/>
      <c r="AS119" s="112"/>
      <c r="AT119" s="112"/>
      <c r="AU119" s="112"/>
      <c r="AV119" s="234"/>
      <c r="AW119" s="234"/>
      <c r="AX119" s="234"/>
      <c r="AY119" s="234"/>
      <c r="AZ119" s="234"/>
      <c r="BA119" s="234"/>
      <c r="BB119" s="234"/>
      <c r="BC119" s="234"/>
      <c r="BD119" s="232"/>
      <c r="BE119" s="146"/>
      <c r="BF119" s="112"/>
      <c r="BG119" s="148"/>
      <c r="BH119" s="146"/>
      <c r="BI119" s="112"/>
      <c r="BJ119" s="147"/>
      <c r="BK119" s="146">
        <v>1024849.748</v>
      </c>
      <c r="BL119" s="112">
        <v>6852795.6</v>
      </c>
      <c r="BM119" s="68">
        <v>211.117</v>
      </c>
      <c r="BN119" s="146">
        <v>1024849.749</v>
      </c>
      <c r="BO119" s="112">
        <v>6852795.609</v>
      </c>
      <c r="BP119" s="148">
        <v>211.122</v>
      </c>
      <c r="BQ119" s="489" t="s">
        <v>58</v>
      </c>
      <c r="BR119" s="490"/>
      <c r="BS119" s="505"/>
      <c r="BT119" s="489" t="s">
        <v>58</v>
      </c>
      <c r="BU119" s="490"/>
      <c r="BV119" s="505"/>
      <c r="BW119" s="146">
        <v>1024849.744</v>
      </c>
      <c r="BX119" s="112">
        <v>6852795.607</v>
      </c>
      <c r="BY119" s="147">
        <v>211.121</v>
      </c>
      <c r="BZ119" s="173">
        <v>1024849.743</v>
      </c>
      <c r="CA119" s="87">
        <v>6852795.605</v>
      </c>
      <c r="CB119" s="127">
        <v>211.118</v>
      </c>
      <c r="CC119" s="173">
        <v>1024849.747</v>
      </c>
      <c r="CD119" s="87">
        <v>6852795.616</v>
      </c>
      <c r="CE119" s="174">
        <v>211.126</v>
      </c>
      <c r="CF119" s="173">
        <v>1024849.744</v>
      </c>
      <c r="CG119" s="87">
        <v>6852795.6</v>
      </c>
      <c r="CH119" s="174">
        <v>211.128</v>
      </c>
      <c r="CI119" s="173"/>
      <c r="CJ119" s="87"/>
      <c r="CK119" s="88"/>
      <c r="CL119" s="173">
        <v>1024849.744</v>
      </c>
      <c r="CM119" s="87">
        <v>6852795.604</v>
      </c>
      <c r="CN119" s="88">
        <v>211.111</v>
      </c>
      <c r="CO119" s="173">
        <v>1024849.749</v>
      </c>
      <c r="CP119" s="87">
        <v>6852795.605</v>
      </c>
      <c r="CQ119" s="88">
        <v>211.114</v>
      </c>
      <c r="CR119" s="173">
        <v>1024849.746</v>
      </c>
      <c r="CS119" s="87">
        <v>6852795.614</v>
      </c>
      <c r="CT119" s="88">
        <v>211.125</v>
      </c>
      <c r="CU119" s="173">
        <v>1024849.741</v>
      </c>
      <c r="CV119" s="87">
        <v>6852795.624</v>
      </c>
      <c r="CW119" s="88">
        <v>211.116</v>
      </c>
      <c r="CX119" s="173">
        <v>1024849.755</v>
      </c>
      <c r="CY119" s="87">
        <v>6852795.622</v>
      </c>
      <c r="CZ119" s="88">
        <v>211.118</v>
      </c>
      <c r="DA119" s="173">
        <v>1024849.747</v>
      </c>
      <c r="DB119" s="87">
        <v>6852795.605</v>
      </c>
      <c r="DC119" s="88">
        <v>211.11</v>
      </c>
      <c r="DD119" s="173">
        <v>1024849.743</v>
      </c>
      <c r="DE119" s="87">
        <v>6852795.607</v>
      </c>
      <c r="DF119" s="88">
        <v>211.117</v>
      </c>
      <c r="DG119" s="173">
        <v>1024849.741</v>
      </c>
      <c r="DH119" s="87">
        <v>6852795.6</v>
      </c>
      <c r="DI119" s="174">
        <v>211.119</v>
      </c>
      <c r="DJ119" s="173">
        <v>1024849.747</v>
      </c>
      <c r="DK119" s="87">
        <v>6852795.603</v>
      </c>
      <c r="DL119" s="88">
        <v>211.123</v>
      </c>
      <c r="DM119" s="173">
        <v>1024849.738</v>
      </c>
      <c r="DN119" s="87">
        <v>6852795.599</v>
      </c>
      <c r="DO119" s="88">
        <v>211.123</v>
      </c>
      <c r="DP119" s="173">
        <v>1024849.746</v>
      </c>
      <c r="DQ119" s="87">
        <v>6852795.597</v>
      </c>
      <c r="DR119" s="174">
        <v>211.113</v>
      </c>
      <c r="DS119" s="173">
        <v>1024849.746</v>
      </c>
      <c r="DT119" s="87">
        <v>6852795.597</v>
      </c>
      <c r="DU119" s="174">
        <v>211.113</v>
      </c>
      <c r="DV119" s="173"/>
      <c r="DW119" s="87"/>
      <c r="DX119" s="88"/>
      <c r="DY119" s="173">
        <v>1024849.744</v>
      </c>
      <c r="DZ119" s="87">
        <v>6852795.608</v>
      </c>
      <c r="EA119" s="174">
        <v>211.119</v>
      </c>
      <c r="EB119" s="173">
        <v>1024849.767</v>
      </c>
      <c r="EC119" s="87">
        <v>6852795.684</v>
      </c>
      <c r="ED119" s="174">
        <v>211.109</v>
      </c>
      <c r="EE119" s="173">
        <v>1024849.815</v>
      </c>
      <c r="EF119" s="87">
        <v>6852795.681</v>
      </c>
      <c r="EG119" s="88">
        <v>211.118</v>
      </c>
      <c r="EH119" s="222">
        <v>1024849.778</v>
      </c>
      <c r="EI119" s="226">
        <v>6852795.678</v>
      </c>
      <c r="EJ119" s="442">
        <v>211.117</v>
      </c>
      <c r="EK119" s="173">
        <v>1024849.762</v>
      </c>
      <c r="EL119" s="87">
        <v>6852795.552</v>
      </c>
      <c r="EM119" s="88">
        <v>211.112</v>
      </c>
      <c r="EN119" s="89">
        <v>1024849.762</v>
      </c>
      <c r="EO119" s="90">
        <v>6852795.552</v>
      </c>
      <c r="EP119" s="91">
        <v>211.112</v>
      </c>
      <c r="EQ119" s="156">
        <f t="shared" si="32"/>
        <v>1084</v>
      </c>
      <c r="ER119" s="194"/>
      <c r="ES119" s="147"/>
      <c r="ET119" s="250">
        <f t="shared" si="44"/>
        <v>0</v>
      </c>
      <c r="EU119" s="251">
        <f t="shared" si="45"/>
        <v>0</v>
      </c>
      <c r="EV119" s="252">
        <f aca="true" t="shared" si="49" ref="EV119:EV125">SQRT((EN119-$BK119)*(EN119-$BK119)+(EO119-$BL119)*(EO119-$BL119))</f>
        <v>0.049999999497085806</v>
      </c>
      <c r="EW119" s="253">
        <f aca="true" t="shared" si="50" ref="EW119:EW125">EP119-$BM119</f>
        <v>-0.0049999999999954525</v>
      </c>
      <c r="EX119" s="254">
        <f aca="true" t="shared" si="51" ref="EX119:EX125">IF($BK119=EN119,IF($BL119&lt;EO119,0,200),IF($BL119=EO119,IF($BK119&lt;EN119,100,300),IF((EO119-$BL119)&lt;0,(200/PI()*ATAN((EN119-$BK119)/(EO119-$BL119))+200),IF((EN119-$BK119)&gt;0,(200/PI()*ATAN((EN119-$BK119)/(EO119-$BL119))),(200/PI()*ATAN((EN119-$BK119)/(EO119-$BL119))+400)))))</f>
        <v>181.93310573735778</v>
      </c>
      <c r="EY119" s="250"/>
      <c r="EZ119" s="253"/>
      <c r="FA119" s="251"/>
      <c r="FB119" s="250">
        <f t="shared" si="46"/>
        <v>0.04775981565642962</v>
      </c>
      <c r="FC119" s="253">
        <f t="shared" si="47"/>
        <v>-0.0010000000000047748</v>
      </c>
      <c r="FD119" s="251">
        <f t="shared" si="48"/>
        <v>178.2520824463956</v>
      </c>
      <c r="FE119" s="36">
        <f t="shared" si="33"/>
        <v>1084</v>
      </c>
      <c r="FF119" s="6"/>
      <c r="FG119" s="6"/>
      <c r="FI119"/>
      <c r="FJ119"/>
      <c r="FK119"/>
      <c r="FL119" s="23"/>
      <c r="FM119" s="23"/>
      <c r="FN119" s="23"/>
    </row>
    <row r="120" spans="1:170" ht="12">
      <c r="A120" s="49">
        <v>1085</v>
      </c>
      <c r="B120" s="241"/>
      <c r="C120" s="242"/>
      <c r="D120" s="234"/>
      <c r="E120" s="68"/>
      <c r="F120" s="146"/>
      <c r="G120" s="112"/>
      <c r="H120" s="148"/>
      <c r="I120" s="194"/>
      <c r="J120" s="112"/>
      <c r="K120" s="112"/>
      <c r="L120" s="234"/>
      <c r="M120" s="234"/>
      <c r="N120" s="234"/>
      <c r="O120" s="112"/>
      <c r="P120" s="112"/>
      <c r="Q120" s="112"/>
      <c r="R120" s="112"/>
      <c r="S120" s="112"/>
      <c r="T120" s="112"/>
      <c r="U120" s="112"/>
      <c r="V120" s="112"/>
      <c r="W120" s="112"/>
      <c r="X120" s="234"/>
      <c r="Y120" s="234"/>
      <c r="Z120" s="112"/>
      <c r="AA120" s="234"/>
      <c r="AB120" s="234"/>
      <c r="AC120" s="234"/>
      <c r="AD120" s="112"/>
      <c r="AE120" s="112"/>
      <c r="AF120" s="147"/>
      <c r="AG120" s="146"/>
      <c r="AH120" s="112"/>
      <c r="AI120" s="148"/>
      <c r="AJ120" s="194"/>
      <c r="AK120" s="112"/>
      <c r="AL120" s="112"/>
      <c r="AM120" s="234"/>
      <c r="AN120" s="234"/>
      <c r="AO120" s="234"/>
      <c r="AP120" s="112"/>
      <c r="AQ120" s="112"/>
      <c r="AR120" s="112"/>
      <c r="AS120" s="112"/>
      <c r="AT120" s="112"/>
      <c r="AU120" s="112"/>
      <c r="AV120" s="234"/>
      <c r="AW120" s="234"/>
      <c r="AX120" s="234"/>
      <c r="AY120" s="234"/>
      <c r="AZ120" s="234"/>
      <c r="BA120" s="234"/>
      <c r="BB120" s="234"/>
      <c r="BC120" s="234"/>
      <c r="BD120" s="232"/>
      <c r="BE120" s="146"/>
      <c r="BF120" s="112"/>
      <c r="BG120" s="148"/>
      <c r="BH120" s="146"/>
      <c r="BI120" s="112"/>
      <c r="BJ120" s="147"/>
      <c r="BK120" s="146">
        <v>1024889.67</v>
      </c>
      <c r="BL120" s="112">
        <v>6852856.942</v>
      </c>
      <c r="BM120" s="68">
        <v>210.531</v>
      </c>
      <c r="BN120" s="146">
        <v>1024889.674</v>
      </c>
      <c r="BO120" s="112">
        <v>6852856.942</v>
      </c>
      <c r="BP120" s="148">
        <v>210.531</v>
      </c>
      <c r="BQ120" s="146">
        <v>1024889.672</v>
      </c>
      <c r="BR120" s="112">
        <v>6852856.946</v>
      </c>
      <c r="BS120" s="147">
        <v>210.521</v>
      </c>
      <c r="BT120" s="146">
        <v>1024889.673</v>
      </c>
      <c r="BU120" s="112">
        <v>6852856.941</v>
      </c>
      <c r="BV120" s="147">
        <v>210.512</v>
      </c>
      <c r="BW120" s="146">
        <v>1024889.674</v>
      </c>
      <c r="BX120" s="112">
        <v>6852856.943</v>
      </c>
      <c r="BY120" s="147">
        <v>210.529</v>
      </c>
      <c r="BZ120" s="173">
        <v>1024889.671</v>
      </c>
      <c r="CA120" s="87">
        <v>6852856.942</v>
      </c>
      <c r="CB120" s="127">
        <v>210.531</v>
      </c>
      <c r="CC120" s="173">
        <v>1024889.676</v>
      </c>
      <c r="CD120" s="87">
        <v>6852856.942</v>
      </c>
      <c r="CE120" s="174">
        <v>210.534</v>
      </c>
      <c r="CF120" s="173">
        <v>1024889.676</v>
      </c>
      <c r="CG120" s="87">
        <v>6852856.937</v>
      </c>
      <c r="CH120" s="174">
        <v>210.525</v>
      </c>
      <c r="CI120" s="173">
        <v>1024889.67</v>
      </c>
      <c r="CJ120" s="87">
        <v>6852856.942</v>
      </c>
      <c r="CK120" s="88">
        <v>210.518</v>
      </c>
      <c r="CL120" s="173">
        <v>1024889.671</v>
      </c>
      <c r="CM120" s="87">
        <v>6852856.939</v>
      </c>
      <c r="CN120" s="88">
        <v>210.511</v>
      </c>
      <c r="CO120" s="173">
        <v>1024889.675</v>
      </c>
      <c r="CP120" s="87">
        <v>6852856.942</v>
      </c>
      <c r="CQ120" s="88">
        <v>210.512</v>
      </c>
      <c r="CR120" s="173">
        <v>1024889.675</v>
      </c>
      <c r="CS120" s="87">
        <v>6852856.944</v>
      </c>
      <c r="CT120" s="88">
        <v>210.529</v>
      </c>
      <c r="CU120" s="173">
        <v>1024889.67</v>
      </c>
      <c r="CV120" s="87">
        <v>6852856.945</v>
      </c>
      <c r="CW120" s="88">
        <v>210.526</v>
      </c>
      <c r="CX120" s="173">
        <v>1024889.673</v>
      </c>
      <c r="CY120" s="87">
        <v>6852856.945</v>
      </c>
      <c r="CZ120" s="88">
        <v>210.531</v>
      </c>
      <c r="DA120" s="173">
        <v>1024889.661</v>
      </c>
      <c r="DB120" s="87">
        <v>6852856.939</v>
      </c>
      <c r="DC120" s="88">
        <v>210.514</v>
      </c>
      <c r="DD120" s="173">
        <v>1024889.67</v>
      </c>
      <c r="DE120" s="87">
        <v>6852856.938</v>
      </c>
      <c r="DF120" s="88">
        <v>210.512</v>
      </c>
      <c r="DG120" s="173">
        <v>1024889.666</v>
      </c>
      <c r="DH120" s="87">
        <v>6852856.933</v>
      </c>
      <c r="DI120" s="174">
        <v>210.522</v>
      </c>
      <c r="DJ120" s="173">
        <v>1024889.67</v>
      </c>
      <c r="DK120" s="87">
        <v>6852856.94</v>
      </c>
      <c r="DL120" s="88">
        <v>210.53</v>
      </c>
      <c r="DM120" s="173">
        <v>1024889.663</v>
      </c>
      <c r="DN120" s="87">
        <v>6852856.938</v>
      </c>
      <c r="DO120" s="88">
        <v>210.529</v>
      </c>
      <c r="DP120" s="173">
        <v>1024889.669</v>
      </c>
      <c r="DQ120" s="87">
        <v>6852856.938</v>
      </c>
      <c r="DR120" s="174">
        <v>210.521</v>
      </c>
      <c r="DS120" s="173">
        <v>1024889.674</v>
      </c>
      <c r="DT120" s="87">
        <v>6852856.939</v>
      </c>
      <c r="DU120" s="174">
        <v>210.507</v>
      </c>
      <c r="DV120" s="173"/>
      <c r="DW120" s="87"/>
      <c r="DX120" s="88"/>
      <c r="DY120" s="173">
        <v>1024889.667</v>
      </c>
      <c r="DZ120" s="87">
        <v>6852856.944</v>
      </c>
      <c r="EA120" s="174">
        <v>210.507</v>
      </c>
      <c r="EB120" s="173">
        <v>1024889.671</v>
      </c>
      <c r="EC120" s="87">
        <v>6852856.941</v>
      </c>
      <c r="ED120" s="174">
        <v>210.507</v>
      </c>
      <c r="EE120" s="173">
        <v>1024889.677</v>
      </c>
      <c r="EF120" s="87">
        <v>6852856.937</v>
      </c>
      <c r="EG120" s="88">
        <v>210.53</v>
      </c>
      <c r="EH120" s="222">
        <v>1024889.668</v>
      </c>
      <c r="EI120" s="226">
        <v>6852856.944</v>
      </c>
      <c r="EJ120" s="442">
        <v>210.524</v>
      </c>
      <c r="EK120" s="173">
        <v>1024889.677</v>
      </c>
      <c r="EL120" s="87">
        <v>6852856.948</v>
      </c>
      <c r="EM120" s="88">
        <v>210.525</v>
      </c>
      <c r="EN120" s="89">
        <v>1024889.671</v>
      </c>
      <c r="EO120" s="90">
        <v>6852856.956</v>
      </c>
      <c r="EP120" s="91">
        <v>210.523</v>
      </c>
      <c r="EQ120" s="156">
        <f t="shared" si="32"/>
        <v>1085</v>
      </c>
      <c r="ER120" s="194"/>
      <c r="ES120" s="147"/>
      <c r="ET120" s="250">
        <f t="shared" si="44"/>
        <v>0.010000000335276128</v>
      </c>
      <c r="EU120" s="251">
        <f t="shared" si="45"/>
        <v>-0.0020000000000095497</v>
      </c>
      <c r="EV120" s="252">
        <f t="shared" si="49"/>
        <v>0.014035669273743499</v>
      </c>
      <c r="EW120" s="253">
        <f t="shared" si="50"/>
        <v>-0.008000000000009777</v>
      </c>
      <c r="EX120" s="254">
        <f t="shared" si="51"/>
        <v>4.539573748526642</v>
      </c>
      <c r="EY120" s="250"/>
      <c r="EZ120" s="253"/>
      <c r="FA120" s="251"/>
      <c r="FB120" s="250">
        <f t="shared" si="46"/>
        <v>0.017262676498826665</v>
      </c>
      <c r="FC120" s="253">
        <f t="shared" si="47"/>
        <v>0.015999999999991132</v>
      </c>
      <c r="FD120" s="251">
        <f t="shared" si="48"/>
        <v>388.88002234336335</v>
      </c>
      <c r="FE120" s="36">
        <f t="shared" si="33"/>
        <v>1085</v>
      </c>
      <c r="FF120" s="6"/>
      <c r="FG120" s="6"/>
      <c r="FI120"/>
      <c r="FJ120"/>
      <c r="FK120"/>
      <c r="FL120" s="23"/>
      <c r="FM120" s="23"/>
      <c r="FN120" s="23"/>
    </row>
    <row r="121" spans="1:170" ht="12">
      <c r="A121" s="49">
        <v>1086</v>
      </c>
      <c r="B121" s="241"/>
      <c r="C121" s="242"/>
      <c r="D121" s="234"/>
      <c r="E121" s="68"/>
      <c r="F121" s="146"/>
      <c r="G121" s="112"/>
      <c r="H121" s="148"/>
      <c r="I121" s="194"/>
      <c r="J121" s="112"/>
      <c r="K121" s="112"/>
      <c r="L121" s="234"/>
      <c r="M121" s="234"/>
      <c r="N121" s="234"/>
      <c r="O121" s="112"/>
      <c r="P121" s="112"/>
      <c r="Q121" s="112"/>
      <c r="R121" s="112"/>
      <c r="S121" s="112"/>
      <c r="T121" s="112"/>
      <c r="U121" s="112"/>
      <c r="V121" s="112"/>
      <c r="W121" s="112"/>
      <c r="X121" s="234"/>
      <c r="Y121" s="234"/>
      <c r="Z121" s="112"/>
      <c r="AA121" s="234"/>
      <c r="AB121" s="234"/>
      <c r="AC121" s="234"/>
      <c r="AD121" s="112"/>
      <c r="AE121" s="112"/>
      <c r="AF121" s="147"/>
      <c r="AG121" s="146"/>
      <c r="AH121" s="112"/>
      <c r="AI121" s="148"/>
      <c r="AJ121" s="194"/>
      <c r="AK121" s="112"/>
      <c r="AL121" s="112"/>
      <c r="AM121" s="234"/>
      <c r="AN121" s="234"/>
      <c r="AO121" s="234"/>
      <c r="AP121" s="112"/>
      <c r="AQ121" s="112"/>
      <c r="AR121" s="112"/>
      <c r="AS121" s="112"/>
      <c r="AT121" s="112"/>
      <c r="AU121" s="112"/>
      <c r="AV121" s="234"/>
      <c r="AW121" s="234"/>
      <c r="AX121" s="234"/>
      <c r="AY121" s="234"/>
      <c r="AZ121" s="234"/>
      <c r="BA121" s="234"/>
      <c r="BB121" s="234"/>
      <c r="BC121" s="234"/>
      <c r="BD121" s="232"/>
      <c r="BE121" s="146"/>
      <c r="BF121" s="112"/>
      <c r="BG121" s="148"/>
      <c r="BH121" s="146"/>
      <c r="BI121" s="112"/>
      <c r="BJ121" s="147"/>
      <c r="BK121" s="146">
        <v>1024841.397</v>
      </c>
      <c r="BL121" s="112">
        <v>6852869.131</v>
      </c>
      <c r="BM121" s="68">
        <v>210.067</v>
      </c>
      <c r="BN121" s="146">
        <v>1024841.402</v>
      </c>
      <c r="BO121" s="112">
        <v>6852869.129</v>
      </c>
      <c r="BP121" s="148">
        <v>210.065</v>
      </c>
      <c r="BQ121" s="146">
        <v>1024841.397</v>
      </c>
      <c r="BR121" s="112">
        <v>6852869.137</v>
      </c>
      <c r="BS121" s="147">
        <v>210.061</v>
      </c>
      <c r="BT121" s="146">
        <v>1024841.399</v>
      </c>
      <c r="BU121" s="112">
        <v>6852869.134</v>
      </c>
      <c r="BV121" s="147">
        <v>210.06</v>
      </c>
      <c r="BW121" s="146">
        <v>1024841.399</v>
      </c>
      <c r="BX121" s="112">
        <v>6852869.134</v>
      </c>
      <c r="BY121" s="147">
        <v>210.067</v>
      </c>
      <c r="BZ121" s="173">
        <v>1024841.397</v>
      </c>
      <c r="CA121" s="87">
        <v>6852869.131</v>
      </c>
      <c r="CB121" s="127">
        <v>210.066</v>
      </c>
      <c r="CC121" s="173">
        <v>1024841.404</v>
      </c>
      <c r="CD121" s="87">
        <v>6852869.129</v>
      </c>
      <c r="CE121" s="174">
        <v>210.07</v>
      </c>
      <c r="CF121" s="173">
        <v>1024841.399</v>
      </c>
      <c r="CG121" s="87">
        <v>6852869.128</v>
      </c>
      <c r="CH121" s="174">
        <v>210.063</v>
      </c>
      <c r="CI121" s="173"/>
      <c r="CJ121" s="87"/>
      <c r="CK121" s="88"/>
      <c r="CL121" s="173">
        <v>1024841.4</v>
      </c>
      <c r="CM121" s="87">
        <v>6852869.129</v>
      </c>
      <c r="CN121" s="88">
        <v>210.059</v>
      </c>
      <c r="CO121" s="173">
        <v>1024841.405</v>
      </c>
      <c r="CP121" s="87">
        <v>6852869.136</v>
      </c>
      <c r="CQ121" s="88">
        <v>210.056</v>
      </c>
      <c r="CR121" s="173">
        <v>1024841.405</v>
      </c>
      <c r="CS121" s="87">
        <v>6852869.132</v>
      </c>
      <c r="CT121" s="88">
        <v>210.067</v>
      </c>
      <c r="CU121" s="173">
        <v>1024841.402</v>
      </c>
      <c r="CV121" s="87">
        <v>6852869.135</v>
      </c>
      <c r="CW121" s="88">
        <v>210.068</v>
      </c>
      <c r="CX121" s="173">
        <v>1024841.407</v>
      </c>
      <c r="CY121" s="87">
        <v>6852869.133</v>
      </c>
      <c r="CZ121" s="88">
        <v>210.069</v>
      </c>
      <c r="DA121" s="173">
        <v>1024841.396</v>
      </c>
      <c r="DB121" s="87">
        <v>6852869.142</v>
      </c>
      <c r="DC121" s="88">
        <v>210.059</v>
      </c>
      <c r="DD121" s="173">
        <v>1024841.408</v>
      </c>
      <c r="DE121" s="87">
        <v>6852869.133</v>
      </c>
      <c r="DF121" s="88">
        <v>210.06</v>
      </c>
      <c r="DG121" s="173">
        <v>1024841.399</v>
      </c>
      <c r="DH121" s="87">
        <v>6852869.122</v>
      </c>
      <c r="DI121" s="174">
        <v>210.064</v>
      </c>
      <c r="DJ121" s="173">
        <v>1024841.404</v>
      </c>
      <c r="DK121" s="87">
        <v>6852869.127</v>
      </c>
      <c r="DL121" s="88">
        <v>210.066</v>
      </c>
      <c r="DM121" s="173">
        <v>1024841.397</v>
      </c>
      <c r="DN121" s="87">
        <v>6852869.13</v>
      </c>
      <c r="DO121" s="88">
        <v>210.066</v>
      </c>
      <c r="DP121" s="173">
        <v>1024841.404</v>
      </c>
      <c r="DQ121" s="87">
        <v>6852869.133</v>
      </c>
      <c r="DR121" s="174">
        <v>210.063</v>
      </c>
      <c r="DS121" s="173">
        <v>1024841.41</v>
      </c>
      <c r="DT121" s="87">
        <v>6852869.138</v>
      </c>
      <c r="DU121" s="174">
        <v>210.058</v>
      </c>
      <c r="DV121" s="173"/>
      <c r="DW121" s="87"/>
      <c r="DX121" s="88"/>
      <c r="DY121" s="173">
        <v>1024841.406</v>
      </c>
      <c r="DZ121" s="87">
        <v>6852869.141</v>
      </c>
      <c r="EA121" s="174">
        <v>210.066</v>
      </c>
      <c r="EB121" s="173">
        <v>1024841.396</v>
      </c>
      <c r="EC121" s="87">
        <v>6852869.137</v>
      </c>
      <c r="ED121" s="174">
        <v>210.064</v>
      </c>
      <c r="EE121" s="173">
        <v>1024841.406</v>
      </c>
      <c r="EF121" s="87">
        <v>6852869.126</v>
      </c>
      <c r="EG121" s="88">
        <v>210.069</v>
      </c>
      <c r="EH121" s="222">
        <v>1024841.404</v>
      </c>
      <c r="EI121" s="226">
        <v>6852869.136</v>
      </c>
      <c r="EJ121" s="442">
        <v>210.072</v>
      </c>
      <c r="EK121" s="173">
        <v>1024841.412</v>
      </c>
      <c r="EL121" s="87">
        <v>6852869.138</v>
      </c>
      <c r="EM121" s="88">
        <v>210.066</v>
      </c>
      <c r="EN121" s="89">
        <v>1024841.402</v>
      </c>
      <c r="EO121" s="90">
        <v>6852869.145</v>
      </c>
      <c r="EP121" s="91">
        <v>210.069</v>
      </c>
      <c r="EQ121" s="156">
        <f t="shared" si="32"/>
        <v>1086</v>
      </c>
      <c r="ER121" s="194"/>
      <c r="ES121" s="147"/>
      <c r="ET121" s="250">
        <f t="shared" si="44"/>
        <v>0.012206555213191177</v>
      </c>
      <c r="EU121" s="251">
        <f t="shared" si="45"/>
        <v>0.002999999999985903</v>
      </c>
      <c r="EV121" s="252">
        <f t="shared" si="49"/>
        <v>0.014866068278777586</v>
      </c>
      <c r="EW121" s="253">
        <f t="shared" si="50"/>
        <v>0.001999999999981128</v>
      </c>
      <c r="EX121" s="254">
        <f t="shared" si="51"/>
        <v>21.83758302449538</v>
      </c>
      <c r="EY121" s="250"/>
      <c r="EZ121" s="253"/>
      <c r="FA121" s="251"/>
      <c r="FB121" s="250">
        <f t="shared" si="46"/>
        <v>0.01063014536486489</v>
      </c>
      <c r="FC121" s="253">
        <f t="shared" si="47"/>
        <v>0.01099999999999568</v>
      </c>
      <c r="FD121" s="251">
        <f t="shared" si="48"/>
        <v>345.76213572811935</v>
      </c>
      <c r="FE121" s="36">
        <f t="shared" si="33"/>
        <v>1086</v>
      </c>
      <c r="FF121" s="6"/>
      <c r="FG121" s="6"/>
      <c r="FI121"/>
      <c r="FJ121"/>
      <c r="FK121"/>
      <c r="FL121" s="23"/>
      <c r="FM121" s="23"/>
      <c r="FN121" s="23"/>
    </row>
    <row r="122" spans="1:170" ht="12">
      <c r="A122" s="49">
        <v>1087</v>
      </c>
      <c r="B122" s="241"/>
      <c r="C122" s="242"/>
      <c r="D122" s="234"/>
      <c r="E122" s="68"/>
      <c r="F122" s="146"/>
      <c r="G122" s="112"/>
      <c r="H122" s="148"/>
      <c r="I122" s="194"/>
      <c r="J122" s="112"/>
      <c r="K122" s="112"/>
      <c r="L122" s="234"/>
      <c r="M122" s="234"/>
      <c r="N122" s="234"/>
      <c r="O122" s="112"/>
      <c r="P122" s="112"/>
      <c r="Q122" s="112"/>
      <c r="R122" s="112"/>
      <c r="S122" s="112"/>
      <c r="T122" s="112"/>
      <c r="U122" s="112"/>
      <c r="V122" s="112"/>
      <c r="W122" s="112"/>
      <c r="X122" s="234"/>
      <c r="Y122" s="234"/>
      <c r="Z122" s="112"/>
      <c r="AA122" s="234"/>
      <c r="AB122" s="234"/>
      <c r="AC122" s="234"/>
      <c r="AD122" s="112"/>
      <c r="AE122" s="112"/>
      <c r="AF122" s="147"/>
      <c r="AG122" s="146"/>
      <c r="AH122" s="112"/>
      <c r="AI122" s="148"/>
      <c r="AJ122" s="194"/>
      <c r="AK122" s="112"/>
      <c r="AL122" s="112"/>
      <c r="AM122" s="234"/>
      <c r="AN122" s="234"/>
      <c r="AO122" s="234"/>
      <c r="AP122" s="112"/>
      <c r="AQ122" s="112"/>
      <c r="AR122" s="112"/>
      <c r="AS122" s="112"/>
      <c r="AT122" s="112"/>
      <c r="AU122" s="112"/>
      <c r="AV122" s="234"/>
      <c r="AW122" s="234"/>
      <c r="AX122" s="234"/>
      <c r="AY122" s="234"/>
      <c r="AZ122" s="234"/>
      <c r="BA122" s="234"/>
      <c r="BB122" s="234"/>
      <c r="BC122" s="234"/>
      <c r="BD122" s="232"/>
      <c r="BE122" s="146"/>
      <c r="BF122" s="112"/>
      <c r="BG122" s="148"/>
      <c r="BH122" s="146"/>
      <c r="BI122" s="112"/>
      <c r="BJ122" s="147"/>
      <c r="BK122" s="146">
        <v>1024764.506</v>
      </c>
      <c r="BL122" s="112">
        <v>6852876.989</v>
      </c>
      <c r="BM122" s="68">
        <v>210.418</v>
      </c>
      <c r="BN122" s="146">
        <v>1024764.505</v>
      </c>
      <c r="BO122" s="112">
        <v>6852876.986</v>
      </c>
      <c r="BP122" s="148">
        <v>210.418</v>
      </c>
      <c r="BQ122" s="146">
        <v>1024764.508</v>
      </c>
      <c r="BR122" s="112">
        <v>6852876.989</v>
      </c>
      <c r="BS122" s="147">
        <v>210.416</v>
      </c>
      <c r="BT122" s="146">
        <v>1024764.508</v>
      </c>
      <c r="BU122" s="112">
        <v>6852876.987</v>
      </c>
      <c r="BV122" s="147">
        <v>210.415</v>
      </c>
      <c r="BW122" s="146">
        <v>1024764.507</v>
      </c>
      <c r="BX122" s="112">
        <v>6852876.989</v>
      </c>
      <c r="BY122" s="147">
        <v>210.418</v>
      </c>
      <c r="BZ122" s="173">
        <v>1024764.505</v>
      </c>
      <c r="CA122" s="87">
        <v>6852876.991</v>
      </c>
      <c r="CB122" s="127">
        <v>210.418</v>
      </c>
      <c r="CC122" s="173">
        <v>1024764.505</v>
      </c>
      <c r="CD122" s="87">
        <v>6852876.992</v>
      </c>
      <c r="CE122" s="174">
        <v>210.419</v>
      </c>
      <c r="CF122" s="173">
        <v>1024764.505</v>
      </c>
      <c r="CG122" s="87">
        <v>6852876.992</v>
      </c>
      <c r="CH122" s="174">
        <v>210.417</v>
      </c>
      <c r="CI122" s="173">
        <v>1024764.506</v>
      </c>
      <c r="CJ122" s="87">
        <v>6852876.992</v>
      </c>
      <c r="CK122" s="88">
        <v>210.417</v>
      </c>
      <c r="CL122" s="173">
        <v>1024764.508</v>
      </c>
      <c r="CM122" s="87">
        <v>6852876.987</v>
      </c>
      <c r="CN122" s="88">
        <v>210.418</v>
      </c>
      <c r="CO122" s="173">
        <v>1024764.512</v>
      </c>
      <c r="CP122" s="87">
        <v>6852876.985</v>
      </c>
      <c r="CQ122" s="88">
        <v>210.418</v>
      </c>
      <c r="CR122" s="173">
        <v>1024764.504</v>
      </c>
      <c r="CS122" s="87">
        <v>6852876.991</v>
      </c>
      <c r="CT122" s="88">
        <v>210.419</v>
      </c>
      <c r="CU122" s="173">
        <v>1024764.51</v>
      </c>
      <c r="CV122" s="87">
        <v>6852876.991</v>
      </c>
      <c r="CW122" s="88">
        <v>210.416</v>
      </c>
      <c r="CX122" s="173">
        <v>1024764.507</v>
      </c>
      <c r="CY122" s="87">
        <v>6852876.99</v>
      </c>
      <c r="CZ122" s="88">
        <v>210.419</v>
      </c>
      <c r="DA122" s="173">
        <v>1024764.507</v>
      </c>
      <c r="DB122" s="87">
        <v>6852876.991</v>
      </c>
      <c r="DC122" s="88">
        <v>210.418</v>
      </c>
      <c r="DD122" s="173">
        <v>1024764.507</v>
      </c>
      <c r="DE122" s="87">
        <v>6852876.991</v>
      </c>
      <c r="DF122" s="88">
        <v>210.42</v>
      </c>
      <c r="DG122" s="173">
        <v>1024764.506</v>
      </c>
      <c r="DH122" s="87">
        <v>6852876.989</v>
      </c>
      <c r="DI122" s="174">
        <v>210.416</v>
      </c>
      <c r="DJ122" s="173">
        <v>1024764.506</v>
      </c>
      <c r="DK122" s="87">
        <v>6852876.989</v>
      </c>
      <c r="DL122" s="88">
        <v>210.419</v>
      </c>
      <c r="DM122" s="173">
        <v>1024764.507</v>
      </c>
      <c r="DN122" s="87">
        <v>6852876.991</v>
      </c>
      <c r="DO122" s="88">
        <v>210.418</v>
      </c>
      <c r="DP122" s="173">
        <v>1024764.506</v>
      </c>
      <c r="DQ122" s="87">
        <v>6852876.991</v>
      </c>
      <c r="DR122" s="174">
        <v>210.418</v>
      </c>
      <c r="DS122" s="173">
        <v>1024764.511</v>
      </c>
      <c r="DT122" s="87">
        <v>6852876.988</v>
      </c>
      <c r="DU122" s="174">
        <v>210.416</v>
      </c>
      <c r="DV122" s="173"/>
      <c r="DW122" s="87"/>
      <c r="DX122" s="88"/>
      <c r="DY122" s="173">
        <v>1024764.51</v>
      </c>
      <c r="DZ122" s="87">
        <v>6852876.992</v>
      </c>
      <c r="EA122" s="174">
        <v>210.418</v>
      </c>
      <c r="EB122" s="173">
        <v>1024764.505</v>
      </c>
      <c r="EC122" s="87">
        <v>6852876.988</v>
      </c>
      <c r="ED122" s="174">
        <v>210.413</v>
      </c>
      <c r="EE122" s="173">
        <v>1024764.506</v>
      </c>
      <c r="EF122" s="87">
        <v>6852876.99</v>
      </c>
      <c r="EG122" s="88">
        <v>210.419</v>
      </c>
      <c r="EH122" s="222">
        <v>1024764.507</v>
      </c>
      <c r="EI122" s="226">
        <v>6852876.99</v>
      </c>
      <c r="EJ122" s="442">
        <v>210.418</v>
      </c>
      <c r="EK122" s="173">
        <v>1024764.516</v>
      </c>
      <c r="EL122" s="87">
        <v>6852876.994</v>
      </c>
      <c r="EM122" s="88">
        <v>210.417</v>
      </c>
      <c r="EN122" s="89">
        <v>1024764.518</v>
      </c>
      <c r="EO122" s="90">
        <v>6852877.008</v>
      </c>
      <c r="EP122" s="91">
        <v>210.418</v>
      </c>
      <c r="EQ122" s="156">
        <f t="shared" si="32"/>
        <v>1087</v>
      </c>
      <c r="ER122" s="194"/>
      <c r="ES122" s="147"/>
      <c r="ET122" s="250">
        <f t="shared" si="44"/>
        <v>0.014142136064955771</v>
      </c>
      <c r="EU122" s="251">
        <f t="shared" si="45"/>
        <v>0.0010000000000047748</v>
      </c>
      <c r="EV122" s="252">
        <f t="shared" si="49"/>
        <v>0.022472205318652554</v>
      </c>
      <c r="EW122" s="253">
        <f t="shared" si="50"/>
        <v>0</v>
      </c>
      <c r="EX122" s="254">
        <f t="shared" si="51"/>
        <v>35.8618265025478</v>
      </c>
      <c r="EY122" s="250"/>
      <c r="EZ122" s="253"/>
      <c r="FA122" s="251"/>
      <c r="FB122" s="250">
        <f t="shared" si="46"/>
        <v>0.02118962055197819</v>
      </c>
      <c r="FC122" s="253">
        <f t="shared" si="47"/>
        <v>0.0020000000000095497</v>
      </c>
      <c r="FD122" s="251">
        <f t="shared" si="48"/>
        <v>21.433384159792954</v>
      </c>
      <c r="FE122" s="36">
        <f t="shared" si="33"/>
        <v>1087</v>
      </c>
      <c r="FF122" s="6"/>
      <c r="FG122" s="6"/>
      <c r="FI122"/>
      <c r="FJ122"/>
      <c r="FK122"/>
      <c r="FL122" s="23"/>
      <c r="FM122" s="23"/>
      <c r="FN122" s="23"/>
    </row>
    <row r="123" spans="1:170" ht="12">
      <c r="A123" s="49">
        <v>1088</v>
      </c>
      <c r="B123" s="241"/>
      <c r="C123" s="242"/>
      <c r="D123" s="234"/>
      <c r="E123" s="68"/>
      <c r="F123" s="146"/>
      <c r="G123" s="112"/>
      <c r="H123" s="148"/>
      <c r="I123" s="194"/>
      <c r="J123" s="112"/>
      <c r="K123" s="112"/>
      <c r="L123" s="234"/>
      <c r="M123" s="234"/>
      <c r="N123" s="234"/>
      <c r="O123" s="112"/>
      <c r="P123" s="112"/>
      <c r="Q123" s="112"/>
      <c r="R123" s="112"/>
      <c r="S123" s="112"/>
      <c r="T123" s="112"/>
      <c r="U123" s="112"/>
      <c r="V123" s="112"/>
      <c r="W123" s="112"/>
      <c r="X123" s="234"/>
      <c r="Y123" s="234"/>
      <c r="Z123" s="112"/>
      <c r="AA123" s="234"/>
      <c r="AB123" s="234"/>
      <c r="AC123" s="234"/>
      <c r="AD123" s="112"/>
      <c r="AE123" s="112"/>
      <c r="AF123" s="147"/>
      <c r="AG123" s="146"/>
      <c r="AH123" s="112"/>
      <c r="AI123" s="148"/>
      <c r="AJ123" s="194"/>
      <c r="AK123" s="112"/>
      <c r="AL123" s="112"/>
      <c r="AM123" s="234"/>
      <c r="AN123" s="234"/>
      <c r="AO123" s="234"/>
      <c r="AP123" s="112"/>
      <c r="AQ123" s="112"/>
      <c r="AR123" s="112"/>
      <c r="AS123" s="112"/>
      <c r="AT123" s="112"/>
      <c r="AU123" s="112"/>
      <c r="AV123" s="234"/>
      <c r="AW123" s="234"/>
      <c r="AX123" s="234"/>
      <c r="AY123" s="234"/>
      <c r="AZ123" s="234"/>
      <c r="BA123" s="234"/>
      <c r="BB123" s="234"/>
      <c r="BC123" s="234"/>
      <c r="BD123" s="232"/>
      <c r="BE123" s="146"/>
      <c r="BF123" s="112"/>
      <c r="BG123" s="148"/>
      <c r="BH123" s="146"/>
      <c r="BI123" s="112"/>
      <c r="BJ123" s="147"/>
      <c r="BK123" s="146">
        <v>1024777.479</v>
      </c>
      <c r="BL123" s="112">
        <v>6852949.214</v>
      </c>
      <c r="BM123" s="68">
        <v>209.662</v>
      </c>
      <c r="BN123" s="146">
        <v>1024777.474</v>
      </c>
      <c r="BO123" s="112">
        <v>6852949.219</v>
      </c>
      <c r="BP123" s="148">
        <v>209.658</v>
      </c>
      <c r="BQ123" s="146">
        <v>1024777.476</v>
      </c>
      <c r="BR123" s="112">
        <v>6852949.22</v>
      </c>
      <c r="BS123" s="147">
        <v>209.655</v>
      </c>
      <c r="BT123" s="146">
        <v>1024777.479</v>
      </c>
      <c r="BU123" s="112">
        <v>6852949.216</v>
      </c>
      <c r="BV123" s="147">
        <v>209.655</v>
      </c>
      <c r="BW123" s="146">
        <v>1024777.479</v>
      </c>
      <c r="BX123" s="112">
        <v>6852949.217</v>
      </c>
      <c r="BY123" s="147">
        <v>209.658</v>
      </c>
      <c r="BZ123" s="173">
        <v>1024777.478</v>
      </c>
      <c r="CA123" s="87">
        <v>6852949.215</v>
      </c>
      <c r="CB123" s="127">
        <v>209.662</v>
      </c>
      <c r="CC123" s="173">
        <v>1024777.478</v>
      </c>
      <c r="CD123" s="87">
        <v>6852949.215</v>
      </c>
      <c r="CE123" s="174">
        <v>209.661</v>
      </c>
      <c r="CF123" s="173">
        <v>1024777.476</v>
      </c>
      <c r="CG123" s="87">
        <v>6852949.219</v>
      </c>
      <c r="CH123" s="174">
        <v>209.655</v>
      </c>
      <c r="CI123" s="173">
        <v>1024777.479</v>
      </c>
      <c r="CJ123" s="87">
        <v>6852949.223</v>
      </c>
      <c r="CK123" s="88">
        <v>209.652</v>
      </c>
      <c r="CL123" s="173">
        <v>1024777.479</v>
      </c>
      <c r="CM123" s="87">
        <v>6852949.22</v>
      </c>
      <c r="CN123" s="88">
        <v>209.655</v>
      </c>
      <c r="CO123" s="173">
        <v>1024777.481</v>
      </c>
      <c r="CP123" s="87">
        <v>6852949.217</v>
      </c>
      <c r="CQ123" s="88">
        <v>209.653</v>
      </c>
      <c r="CR123" s="173">
        <v>1024777.483</v>
      </c>
      <c r="CS123" s="87">
        <v>6852949.214</v>
      </c>
      <c r="CT123" s="88">
        <v>209.66</v>
      </c>
      <c r="CU123" s="173">
        <v>1024777.48</v>
      </c>
      <c r="CV123" s="87">
        <v>6852949.214</v>
      </c>
      <c r="CW123" s="88">
        <v>209.656</v>
      </c>
      <c r="CX123" s="173">
        <v>1024777.478</v>
      </c>
      <c r="CY123" s="87">
        <v>6852949.216</v>
      </c>
      <c r="CZ123" s="88">
        <v>209.662</v>
      </c>
      <c r="DA123" s="173">
        <v>1024777.477</v>
      </c>
      <c r="DB123" s="87">
        <v>6852949.218</v>
      </c>
      <c r="DC123" s="88">
        <v>209.654</v>
      </c>
      <c r="DD123" s="173">
        <v>1024777.474</v>
      </c>
      <c r="DE123" s="87">
        <v>6852949.217</v>
      </c>
      <c r="DF123" s="88">
        <v>209.652</v>
      </c>
      <c r="DG123" s="173">
        <v>1024777.476</v>
      </c>
      <c r="DH123" s="87">
        <v>6852949.215</v>
      </c>
      <c r="DI123" s="174">
        <v>209.657</v>
      </c>
      <c r="DJ123" s="173">
        <v>1024777.478</v>
      </c>
      <c r="DK123" s="87">
        <v>6852949.213</v>
      </c>
      <c r="DL123" s="88">
        <v>209.657</v>
      </c>
      <c r="DM123" s="173">
        <v>1024777.471</v>
      </c>
      <c r="DN123" s="87">
        <v>6852949.215</v>
      </c>
      <c r="DO123" s="88">
        <v>209.657</v>
      </c>
      <c r="DP123" s="173">
        <v>1024777.471</v>
      </c>
      <c r="DQ123" s="87">
        <v>6852949.219</v>
      </c>
      <c r="DR123" s="174">
        <v>209.655</v>
      </c>
      <c r="DS123" s="173">
        <v>1024777.478</v>
      </c>
      <c r="DT123" s="87">
        <v>6852949.22</v>
      </c>
      <c r="DU123" s="174">
        <v>209.646</v>
      </c>
      <c r="DV123" s="173"/>
      <c r="DW123" s="87"/>
      <c r="DX123" s="88"/>
      <c r="DY123" s="173">
        <v>1024777.475</v>
      </c>
      <c r="DZ123" s="87">
        <v>6852949.221</v>
      </c>
      <c r="EA123" s="174">
        <v>209.648</v>
      </c>
      <c r="EB123" s="173">
        <v>1024777.47</v>
      </c>
      <c r="EC123" s="87">
        <v>6852949.219</v>
      </c>
      <c r="ED123" s="174">
        <v>209.647</v>
      </c>
      <c r="EE123" s="173">
        <v>1024777.477</v>
      </c>
      <c r="EF123" s="87">
        <v>6852949.215</v>
      </c>
      <c r="EG123" s="88">
        <v>209.656</v>
      </c>
      <c r="EH123" s="222">
        <v>1024777.479</v>
      </c>
      <c r="EI123" s="226">
        <v>6852949.217</v>
      </c>
      <c r="EJ123" s="442">
        <v>209.653</v>
      </c>
      <c r="EK123" s="173">
        <v>1024777.48</v>
      </c>
      <c r="EL123" s="87">
        <v>6852949.216</v>
      </c>
      <c r="EM123" s="88">
        <v>209.654</v>
      </c>
      <c r="EN123" s="89">
        <v>1024777.486</v>
      </c>
      <c r="EO123" s="90">
        <v>6852949.217</v>
      </c>
      <c r="EP123" s="91">
        <v>209.657</v>
      </c>
      <c r="EQ123" s="156">
        <f t="shared" si="32"/>
        <v>1088</v>
      </c>
      <c r="ER123" s="194"/>
      <c r="ES123" s="147"/>
      <c r="ET123" s="250">
        <f t="shared" si="44"/>
        <v>0.006082762608689767</v>
      </c>
      <c r="EU123" s="251">
        <f t="shared" si="45"/>
        <v>0.0030000000000143245</v>
      </c>
      <c r="EV123" s="252">
        <f t="shared" si="49"/>
        <v>0.007615773284160766</v>
      </c>
      <c r="EW123" s="253">
        <f t="shared" si="50"/>
        <v>-0.0049999999999954525</v>
      </c>
      <c r="EX123" s="254">
        <f t="shared" si="51"/>
        <v>74.22378448477416</v>
      </c>
      <c r="EY123" s="250"/>
      <c r="EZ123" s="253"/>
      <c r="FA123" s="251"/>
      <c r="FB123" s="250">
        <f t="shared" si="46"/>
        <v>0.008544003619746013</v>
      </c>
      <c r="FC123" s="253">
        <f t="shared" si="47"/>
        <v>0.011000000000024102</v>
      </c>
      <c r="FD123" s="251">
        <f t="shared" si="48"/>
        <v>122.8400470967471</v>
      </c>
      <c r="FE123" s="36">
        <f t="shared" si="33"/>
        <v>1088</v>
      </c>
      <c r="FF123" s="6"/>
      <c r="FG123" s="6"/>
      <c r="FI123"/>
      <c r="FJ123"/>
      <c r="FK123"/>
      <c r="FL123" s="23"/>
      <c r="FM123" s="23"/>
      <c r="FN123" s="23"/>
    </row>
    <row r="124" spans="1:170" ht="12">
      <c r="A124" s="49">
        <v>1089</v>
      </c>
      <c r="B124" s="241"/>
      <c r="C124" s="242"/>
      <c r="D124" s="234"/>
      <c r="E124" s="68"/>
      <c r="F124" s="146"/>
      <c r="G124" s="112"/>
      <c r="H124" s="148"/>
      <c r="I124" s="194"/>
      <c r="J124" s="112"/>
      <c r="K124" s="112"/>
      <c r="L124" s="234"/>
      <c r="M124" s="234"/>
      <c r="N124" s="234"/>
      <c r="O124" s="112"/>
      <c r="P124" s="112"/>
      <c r="Q124" s="112"/>
      <c r="R124" s="112"/>
      <c r="S124" s="112"/>
      <c r="T124" s="112"/>
      <c r="U124" s="112"/>
      <c r="V124" s="112"/>
      <c r="W124" s="112"/>
      <c r="X124" s="234"/>
      <c r="Y124" s="234"/>
      <c r="Z124" s="112"/>
      <c r="AA124" s="234"/>
      <c r="AB124" s="234"/>
      <c r="AC124" s="234"/>
      <c r="AD124" s="112"/>
      <c r="AE124" s="112"/>
      <c r="AF124" s="147"/>
      <c r="AG124" s="146"/>
      <c r="AH124" s="112"/>
      <c r="AI124" s="148"/>
      <c r="AJ124" s="194"/>
      <c r="AK124" s="112"/>
      <c r="AL124" s="112"/>
      <c r="AM124" s="234"/>
      <c r="AN124" s="234"/>
      <c r="AO124" s="234"/>
      <c r="AP124" s="112"/>
      <c r="AQ124" s="112"/>
      <c r="AR124" s="112"/>
      <c r="AS124" s="112"/>
      <c r="AT124" s="112"/>
      <c r="AU124" s="112"/>
      <c r="AV124" s="234"/>
      <c r="AW124" s="234"/>
      <c r="AX124" s="234"/>
      <c r="AY124" s="234"/>
      <c r="AZ124" s="234"/>
      <c r="BA124" s="234"/>
      <c r="BB124" s="234"/>
      <c r="BC124" s="234"/>
      <c r="BD124" s="232"/>
      <c r="BE124" s="146"/>
      <c r="BF124" s="112"/>
      <c r="BG124" s="148"/>
      <c r="BH124" s="146"/>
      <c r="BI124" s="112"/>
      <c r="BJ124" s="147"/>
      <c r="BK124" s="146">
        <v>1024787.493</v>
      </c>
      <c r="BL124" s="112">
        <v>6853012.47</v>
      </c>
      <c r="BM124" s="68">
        <v>210.315</v>
      </c>
      <c r="BN124" s="146">
        <v>1024787.489</v>
      </c>
      <c r="BO124" s="112">
        <v>6853012.474</v>
      </c>
      <c r="BP124" s="148">
        <v>210.315</v>
      </c>
      <c r="BQ124" s="146">
        <v>1024787.491</v>
      </c>
      <c r="BR124" s="112">
        <v>6853012.473</v>
      </c>
      <c r="BS124" s="147">
        <v>210.311</v>
      </c>
      <c r="BT124" s="146">
        <v>1024787.493</v>
      </c>
      <c r="BU124" s="112">
        <v>6853012.47</v>
      </c>
      <c r="BV124" s="147">
        <v>210.311</v>
      </c>
      <c r="BW124" s="146">
        <v>1024787.494</v>
      </c>
      <c r="BX124" s="112">
        <v>6853012.474</v>
      </c>
      <c r="BY124" s="147">
        <v>210.314</v>
      </c>
      <c r="BZ124" s="173">
        <v>1024787.495</v>
      </c>
      <c r="CA124" s="87">
        <v>6853012.473</v>
      </c>
      <c r="CB124" s="127">
        <v>210.317</v>
      </c>
      <c r="CC124" s="173">
        <v>1024787.494</v>
      </c>
      <c r="CD124" s="87">
        <v>6853012.471</v>
      </c>
      <c r="CE124" s="174">
        <v>210.316</v>
      </c>
      <c r="CF124" s="173">
        <v>1024787.492</v>
      </c>
      <c r="CG124" s="87">
        <v>6853012.475</v>
      </c>
      <c r="CH124" s="174">
        <v>210.32</v>
      </c>
      <c r="CI124" s="173">
        <v>1024787.493</v>
      </c>
      <c r="CJ124" s="87">
        <v>6853012.473</v>
      </c>
      <c r="CK124" s="88">
        <v>210.316</v>
      </c>
      <c r="CL124" s="173">
        <v>1024787.497</v>
      </c>
      <c r="CM124" s="87">
        <v>6853012.472</v>
      </c>
      <c r="CN124" s="88">
        <v>210.315</v>
      </c>
      <c r="CO124" s="173">
        <v>1024787.503</v>
      </c>
      <c r="CP124" s="87">
        <v>6853012.467</v>
      </c>
      <c r="CQ124" s="88">
        <v>210.316</v>
      </c>
      <c r="CR124" s="173">
        <v>1024787.501</v>
      </c>
      <c r="CS124" s="87">
        <v>6853012.468</v>
      </c>
      <c r="CT124" s="88">
        <v>210.319</v>
      </c>
      <c r="CU124" s="173">
        <v>1024787.499</v>
      </c>
      <c r="CV124" s="87">
        <v>6853012.469</v>
      </c>
      <c r="CW124" s="88">
        <v>210.315</v>
      </c>
      <c r="CX124" s="173">
        <v>1024787.499</v>
      </c>
      <c r="CY124" s="87">
        <v>6853012.47</v>
      </c>
      <c r="CZ124" s="88">
        <v>210.312</v>
      </c>
      <c r="DA124" s="173">
        <v>1024787.492</v>
      </c>
      <c r="DB124" s="87">
        <v>6853012.474</v>
      </c>
      <c r="DC124" s="88">
        <v>210.311</v>
      </c>
      <c r="DD124" s="173">
        <v>1024787.49</v>
      </c>
      <c r="DE124" s="87">
        <v>6853012.472</v>
      </c>
      <c r="DF124" s="88">
        <v>210.315</v>
      </c>
      <c r="DG124" s="173">
        <v>1024787.492</v>
      </c>
      <c r="DH124" s="87">
        <v>6853012.474</v>
      </c>
      <c r="DI124" s="174">
        <v>210.319</v>
      </c>
      <c r="DJ124" s="173">
        <v>1024787.492</v>
      </c>
      <c r="DK124" s="87">
        <v>6853012.471</v>
      </c>
      <c r="DL124" s="88">
        <v>210.316</v>
      </c>
      <c r="DM124" s="173">
        <v>1024787.483</v>
      </c>
      <c r="DN124" s="87">
        <v>6853012.474</v>
      </c>
      <c r="DO124" s="88">
        <v>210.308</v>
      </c>
      <c r="DP124" s="173">
        <v>1024787.489</v>
      </c>
      <c r="DQ124" s="87">
        <v>6853012.471</v>
      </c>
      <c r="DR124" s="174">
        <v>210.316</v>
      </c>
      <c r="DS124" s="173">
        <v>1024787.502</v>
      </c>
      <c r="DT124" s="87">
        <v>6853012.469</v>
      </c>
      <c r="DU124" s="174">
        <v>210.311</v>
      </c>
      <c r="DV124" s="173"/>
      <c r="DW124" s="87"/>
      <c r="DX124" s="88"/>
      <c r="DY124" s="173">
        <v>1024787.485</v>
      </c>
      <c r="DZ124" s="87">
        <v>6853012.474</v>
      </c>
      <c r="EA124" s="174">
        <v>210.317</v>
      </c>
      <c r="EB124" s="489" t="s">
        <v>128</v>
      </c>
      <c r="EC124" s="490"/>
      <c r="ED124" s="491"/>
      <c r="EE124" s="173">
        <v>1024787.494</v>
      </c>
      <c r="EF124" s="87">
        <v>6853012.47</v>
      </c>
      <c r="EG124" s="88">
        <v>210.317</v>
      </c>
      <c r="EH124" s="222">
        <v>1024787.502</v>
      </c>
      <c r="EI124" s="226">
        <v>6853012.466</v>
      </c>
      <c r="EJ124" s="442">
        <v>210.312</v>
      </c>
      <c r="EK124" s="173">
        <v>1024787.499</v>
      </c>
      <c r="EL124" s="87">
        <v>6853012.463</v>
      </c>
      <c r="EM124" s="88">
        <v>210.315</v>
      </c>
      <c r="EN124" s="89">
        <v>1024787.494</v>
      </c>
      <c r="EO124" s="90">
        <v>6853012.471</v>
      </c>
      <c r="EP124" s="91">
        <v>210.317</v>
      </c>
      <c r="EQ124" s="156">
        <f t="shared" si="32"/>
        <v>1089</v>
      </c>
      <c r="ER124" s="194"/>
      <c r="ES124" s="147"/>
      <c r="ET124" s="250"/>
      <c r="EU124" s="251"/>
      <c r="EV124" s="252">
        <f t="shared" si="49"/>
        <v>0.0014142136295446444</v>
      </c>
      <c r="EW124" s="253">
        <f t="shared" si="50"/>
        <v>0.0020000000000095497</v>
      </c>
      <c r="EX124" s="254">
        <f t="shared" si="51"/>
        <v>49.99999258877078</v>
      </c>
      <c r="EY124" s="250"/>
      <c r="EZ124" s="253"/>
      <c r="FA124" s="251"/>
      <c r="FB124" s="250">
        <f t="shared" si="46"/>
        <v>0.008246211360560717</v>
      </c>
      <c r="FC124" s="253">
        <f t="shared" si="47"/>
        <v>0.006000000000000227</v>
      </c>
      <c r="FD124" s="251">
        <f t="shared" si="48"/>
        <v>315.59582847322457</v>
      </c>
      <c r="FE124" s="36">
        <f t="shared" si="33"/>
        <v>1089</v>
      </c>
      <c r="FF124" s="6"/>
      <c r="FG124" s="6"/>
      <c r="FI124"/>
      <c r="FJ124"/>
      <c r="FK124"/>
      <c r="FL124" s="23"/>
      <c r="FM124" s="23"/>
      <c r="FN124" s="23"/>
    </row>
    <row r="125" spans="1:170" ht="12">
      <c r="A125" s="49" t="s">
        <v>53</v>
      </c>
      <c r="B125" s="241"/>
      <c r="C125" s="242"/>
      <c r="D125" s="234"/>
      <c r="E125" s="68"/>
      <c r="F125" s="146"/>
      <c r="G125" s="112"/>
      <c r="H125" s="148"/>
      <c r="I125" s="194"/>
      <c r="J125" s="112"/>
      <c r="K125" s="112"/>
      <c r="L125" s="234"/>
      <c r="M125" s="234"/>
      <c r="N125" s="234"/>
      <c r="O125" s="112"/>
      <c r="P125" s="112"/>
      <c r="Q125" s="112"/>
      <c r="R125" s="112"/>
      <c r="S125" s="112"/>
      <c r="T125" s="112"/>
      <c r="U125" s="112"/>
      <c r="V125" s="112"/>
      <c r="W125" s="112"/>
      <c r="X125" s="234"/>
      <c r="Y125" s="234"/>
      <c r="Z125" s="112"/>
      <c r="AA125" s="234"/>
      <c r="AB125" s="234"/>
      <c r="AC125" s="234"/>
      <c r="AD125" s="112"/>
      <c r="AE125" s="112"/>
      <c r="AF125" s="147"/>
      <c r="AG125" s="146"/>
      <c r="AH125" s="112"/>
      <c r="AI125" s="148"/>
      <c r="AJ125" s="194"/>
      <c r="AK125" s="112"/>
      <c r="AL125" s="112"/>
      <c r="AM125" s="234"/>
      <c r="AN125" s="234"/>
      <c r="AO125" s="234"/>
      <c r="AP125" s="112"/>
      <c r="AQ125" s="112"/>
      <c r="AR125" s="112"/>
      <c r="AS125" s="112"/>
      <c r="AT125" s="112"/>
      <c r="AU125" s="112"/>
      <c r="AV125" s="234"/>
      <c r="AW125" s="234"/>
      <c r="AX125" s="234"/>
      <c r="AY125" s="234"/>
      <c r="AZ125" s="234"/>
      <c r="BA125" s="234"/>
      <c r="BB125" s="234"/>
      <c r="BC125" s="234"/>
      <c r="BD125" s="232"/>
      <c r="BE125" s="146"/>
      <c r="BF125" s="112"/>
      <c r="BG125" s="148"/>
      <c r="BH125" s="146"/>
      <c r="BI125" s="112"/>
      <c r="BJ125" s="147"/>
      <c r="BK125" s="146">
        <v>1025024.176</v>
      </c>
      <c r="BL125" s="112">
        <v>6852952.346</v>
      </c>
      <c r="BM125" s="68">
        <v>235.117</v>
      </c>
      <c r="BN125" s="146">
        <v>1025024.173</v>
      </c>
      <c r="BO125" s="112">
        <v>6852952.352</v>
      </c>
      <c r="BP125" s="148">
        <v>235.14</v>
      </c>
      <c r="BQ125" s="146">
        <v>1025024.161</v>
      </c>
      <c r="BR125" s="112">
        <v>6852952.354</v>
      </c>
      <c r="BS125" s="147">
        <v>235.165</v>
      </c>
      <c r="BT125" s="146">
        <v>1025024.154</v>
      </c>
      <c r="BU125" s="112">
        <v>6852952.353</v>
      </c>
      <c r="BV125" s="147">
        <v>235.184</v>
      </c>
      <c r="BW125" s="146">
        <v>1025024.142</v>
      </c>
      <c r="BX125" s="112">
        <v>6852952.351</v>
      </c>
      <c r="BY125" s="147">
        <v>235.206</v>
      </c>
      <c r="BZ125" s="173">
        <v>1025024.125</v>
      </c>
      <c r="CA125" s="87">
        <v>6852952.348</v>
      </c>
      <c r="CB125" s="127">
        <v>235.223</v>
      </c>
      <c r="CC125" s="173">
        <v>1025024.117</v>
      </c>
      <c r="CD125" s="87">
        <v>6852952.343</v>
      </c>
      <c r="CE125" s="174">
        <v>235.244</v>
      </c>
      <c r="CF125" s="173"/>
      <c r="CG125" s="87"/>
      <c r="CH125" s="174"/>
      <c r="CI125" s="173">
        <v>1025024.104</v>
      </c>
      <c r="CJ125" s="87">
        <v>6852952.343</v>
      </c>
      <c r="CK125" s="88">
        <v>235.271</v>
      </c>
      <c r="CL125" s="173">
        <v>1025024.095</v>
      </c>
      <c r="CM125" s="87">
        <v>6852952.348</v>
      </c>
      <c r="CN125" s="88">
        <v>235.289</v>
      </c>
      <c r="CO125" s="173">
        <v>1025024.085</v>
      </c>
      <c r="CP125" s="87">
        <v>6852952.35</v>
      </c>
      <c r="CQ125" s="88">
        <v>235.302</v>
      </c>
      <c r="CR125" s="125">
        <v>1025024.081</v>
      </c>
      <c r="CS125" s="126">
        <v>6852952.338</v>
      </c>
      <c r="CT125" s="283">
        <v>235.315</v>
      </c>
      <c r="CU125" s="173">
        <v>1025024.074</v>
      </c>
      <c r="CV125" s="87">
        <v>6852952.346</v>
      </c>
      <c r="CW125" s="88">
        <v>235.322</v>
      </c>
      <c r="CX125" s="173">
        <v>1025024.064</v>
      </c>
      <c r="CY125" s="87">
        <v>6852952.347</v>
      </c>
      <c r="CZ125" s="88">
        <v>235.339</v>
      </c>
      <c r="DA125" s="173">
        <v>1025024.057</v>
      </c>
      <c r="DB125" s="87">
        <v>6852952.343</v>
      </c>
      <c r="DC125" s="88">
        <v>235.35</v>
      </c>
      <c r="DD125" s="173">
        <v>1025024.051</v>
      </c>
      <c r="DE125" s="87">
        <v>6852952.341</v>
      </c>
      <c r="DF125" s="88">
        <v>235.365</v>
      </c>
      <c r="DG125" s="173">
        <v>1025024.043</v>
      </c>
      <c r="DH125" s="87">
        <v>6852952.338</v>
      </c>
      <c r="DI125" s="174">
        <v>235.38</v>
      </c>
      <c r="DJ125" s="173">
        <v>1025024.04</v>
      </c>
      <c r="DK125" s="87">
        <v>6852952.344</v>
      </c>
      <c r="DL125" s="88">
        <v>235.382</v>
      </c>
      <c r="DM125" s="173">
        <v>1025024.036</v>
      </c>
      <c r="DN125" s="87">
        <v>6852952.347</v>
      </c>
      <c r="DO125" s="88">
        <v>235.397</v>
      </c>
      <c r="DP125" s="173">
        <v>1025024.029</v>
      </c>
      <c r="DQ125" s="87">
        <v>6852952.351</v>
      </c>
      <c r="DR125" s="174">
        <v>235.405</v>
      </c>
      <c r="DS125" s="173">
        <v>1025024.023</v>
      </c>
      <c r="DT125" s="87">
        <v>6852952.353</v>
      </c>
      <c r="DU125" s="174">
        <v>235.414</v>
      </c>
      <c r="DV125" s="173">
        <v>1025024.025</v>
      </c>
      <c r="DW125" s="87">
        <v>6852952.344</v>
      </c>
      <c r="DX125" s="88">
        <v>235.418</v>
      </c>
      <c r="DY125" s="173">
        <v>1025024.013</v>
      </c>
      <c r="DZ125" s="87">
        <v>6852952.352</v>
      </c>
      <c r="EA125" s="174">
        <v>235.425</v>
      </c>
      <c r="EB125" s="173">
        <v>1025024.011</v>
      </c>
      <c r="EC125" s="87">
        <v>6852952.351</v>
      </c>
      <c r="ED125" s="174">
        <v>235.431</v>
      </c>
      <c r="EE125" s="173">
        <v>1025024.012</v>
      </c>
      <c r="EF125" s="87">
        <v>6852952.352</v>
      </c>
      <c r="EG125" s="88">
        <v>235.441</v>
      </c>
      <c r="EH125" s="222">
        <v>1025024.003</v>
      </c>
      <c r="EI125" s="226">
        <v>6852952.353</v>
      </c>
      <c r="EJ125" s="442">
        <v>235.441</v>
      </c>
      <c r="EK125" s="173">
        <v>1025024</v>
      </c>
      <c r="EL125" s="87">
        <v>6852952.366</v>
      </c>
      <c r="EM125" s="88">
        <v>235.451</v>
      </c>
      <c r="EN125" s="89">
        <v>1025023.989</v>
      </c>
      <c r="EO125" s="90">
        <v>6852952.361</v>
      </c>
      <c r="EP125" s="91">
        <v>235.462</v>
      </c>
      <c r="EQ125" s="156" t="str">
        <f t="shared" si="32"/>
        <v>DF1</v>
      </c>
      <c r="ER125" s="194"/>
      <c r="ES125" s="147"/>
      <c r="ET125" s="250">
        <f>SQRT((EK125-EN125)*(EK125-EN125)+(EO125-EL125)*(EO125-EL125))</f>
        <v>0.01208304636445107</v>
      </c>
      <c r="EU125" s="251">
        <f>EP125-EM125</f>
        <v>0.01099999999999568</v>
      </c>
      <c r="EV125" s="252">
        <f t="shared" si="49"/>
        <v>0.187600639665299</v>
      </c>
      <c r="EW125" s="253">
        <f t="shared" si="50"/>
        <v>0.34499999999999886</v>
      </c>
      <c r="EX125" s="254">
        <f t="shared" si="51"/>
        <v>305.0956653258437</v>
      </c>
      <c r="EY125" s="250"/>
      <c r="EZ125" s="253"/>
      <c r="FA125" s="251"/>
      <c r="FB125" s="250">
        <f t="shared" si="46"/>
        <v>0.03492849836568237</v>
      </c>
      <c r="FC125" s="253">
        <f t="shared" si="47"/>
        <v>0.04800000000000182</v>
      </c>
      <c r="FD125" s="251">
        <f t="shared" si="48"/>
        <v>314.7116877740897</v>
      </c>
      <c r="FE125" s="36" t="str">
        <f t="shared" si="33"/>
        <v>DF1</v>
      </c>
      <c r="FF125" s="6"/>
      <c r="FG125" s="6"/>
      <c r="FI125"/>
      <c r="FJ125"/>
      <c r="FK125"/>
      <c r="FL125" s="23"/>
      <c r="FM125" s="23"/>
      <c r="FN125" s="23"/>
    </row>
    <row r="126" spans="1:170" ht="12">
      <c r="A126" s="49" t="s">
        <v>54</v>
      </c>
      <c r="B126" s="241"/>
      <c r="C126" s="242"/>
      <c r="D126" s="234"/>
      <c r="E126" s="68"/>
      <c r="F126" s="146"/>
      <c r="G126" s="112"/>
      <c r="H126" s="148"/>
      <c r="I126" s="194"/>
      <c r="J126" s="112"/>
      <c r="K126" s="112"/>
      <c r="L126" s="234"/>
      <c r="M126" s="234"/>
      <c r="N126" s="234"/>
      <c r="O126" s="112"/>
      <c r="P126" s="112"/>
      <c r="Q126" s="112"/>
      <c r="R126" s="112"/>
      <c r="S126" s="112"/>
      <c r="T126" s="112"/>
      <c r="U126" s="112"/>
      <c r="V126" s="112"/>
      <c r="W126" s="112"/>
      <c r="X126" s="234"/>
      <c r="Y126" s="234"/>
      <c r="Z126" s="112"/>
      <c r="AA126" s="234"/>
      <c r="AB126" s="234"/>
      <c r="AC126" s="234"/>
      <c r="AD126" s="112"/>
      <c r="AE126" s="112"/>
      <c r="AF126" s="147"/>
      <c r="AG126" s="146"/>
      <c r="AH126" s="112"/>
      <c r="AI126" s="148"/>
      <c r="AJ126" s="194"/>
      <c r="AK126" s="112"/>
      <c r="AL126" s="112"/>
      <c r="AM126" s="234"/>
      <c r="AN126" s="234"/>
      <c r="AO126" s="234"/>
      <c r="AP126" s="112"/>
      <c r="AQ126" s="112"/>
      <c r="AR126" s="112"/>
      <c r="AS126" s="112"/>
      <c r="AT126" s="112"/>
      <c r="AU126" s="112"/>
      <c r="AV126" s="234"/>
      <c r="AW126" s="234"/>
      <c r="AX126" s="234"/>
      <c r="AY126" s="234"/>
      <c r="AZ126" s="234"/>
      <c r="BA126" s="234"/>
      <c r="BB126" s="234"/>
      <c r="BC126" s="234"/>
      <c r="BD126" s="232"/>
      <c r="BE126" s="146"/>
      <c r="BF126" s="112"/>
      <c r="BG126" s="148"/>
      <c r="BH126" s="146"/>
      <c r="BI126" s="112"/>
      <c r="BJ126" s="147"/>
      <c r="BK126" s="146">
        <v>1024955.181</v>
      </c>
      <c r="BL126" s="112">
        <v>6852966.279</v>
      </c>
      <c r="BM126" s="68">
        <v>221.22</v>
      </c>
      <c r="BN126" s="146">
        <v>1024955.171</v>
      </c>
      <c r="BO126" s="112">
        <v>6852966.279</v>
      </c>
      <c r="BP126" s="148">
        <v>221.227</v>
      </c>
      <c r="BQ126" s="146">
        <v>1024955.152</v>
      </c>
      <c r="BR126" s="112">
        <v>6852966.281</v>
      </c>
      <c r="BS126" s="147">
        <v>221.23</v>
      </c>
      <c r="BT126" s="146">
        <v>1024955.145</v>
      </c>
      <c r="BU126" s="112">
        <v>6852966.279</v>
      </c>
      <c r="BV126" s="147">
        <v>221.236</v>
      </c>
      <c r="BW126" s="146">
        <v>1024955.132</v>
      </c>
      <c r="BX126" s="112">
        <v>6852966.279</v>
      </c>
      <c r="BY126" s="147">
        <v>221.244</v>
      </c>
      <c r="BZ126" s="173">
        <v>1024955.117</v>
      </c>
      <c r="CA126" s="87">
        <v>6852966.272</v>
      </c>
      <c r="CB126" s="127">
        <v>221.247</v>
      </c>
      <c r="CC126" s="173">
        <v>1024955.113</v>
      </c>
      <c r="CD126" s="87">
        <v>6852966.272</v>
      </c>
      <c r="CE126" s="174">
        <v>221.255</v>
      </c>
      <c r="CF126" s="173">
        <v>1024955.1</v>
      </c>
      <c r="CG126" s="87">
        <v>6852966.269</v>
      </c>
      <c r="CH126" s="174">
        <v>221.259</v>
      </c>
      <c r="CI126" s="173">
        <v>1024955.094</v>
      </c>
      <c r="CJ126" s="87">
        <v>6852966.274</v>
      </c>
      <c r="CK126" s="88">
        <v>221.26</v>
      </c>
      <c r="CL126" s="173">
        <v>1024955.077</v>
      </c>
      <c r="CM126" s="87">
        <v>6852966.277</v>
      </c>
      <c r="CN126" s="88">
        <v>221.271</v>
      </c>
      <c r="CO126" s="173">
        <v>1024955.072</v>
      </c>
      <c r="CP126" s="87">
        <v>6852966.274</v>
      </c>
      <c r="CQ126" s="88">
        <v>221.274</v>
      </c>
      <c r="CR126" s="125">
        <v>1024955.065</v>
      </c>
      <c r="CS126" s="126">
        <v>6852966.259</v>
      </c>
      <c r="CT126" s="283">
        <v>221.276</v>
      </c>
      <c r="CU126" s="173">
        <v>1024955.059</v>
      </c>
      <c r="CV126" s="87">
        <v>6852966.27</v>
      </c>
      <c r="CW126" s="88">
        <v>221.278</v>
      </c>
      <c r="CX126" s="173">
        <v>1024955.047</v>
      </c>
      <c r="CY126" s="87">
        <v>6852966.273</v>
      </c>
      <c r="CZ126" s="88">
        <v>221.288</v>
      </c>
      <c r="DA126" s="173">
        <v>1024955.04</v>
      </c>
      <c r="DB126" s="87">
        <v>6852966.259</v>
      </c>
      <c r="DC126" s="88">
        <v>221.286</v>
      </c>
      <c r="DD126" s="173">
        <v>1024955.03</v>
      </c>
      <c r="DE126" s="87">
        <v>6852966.258</v>
      </c>
      <c r="DF126" s="88">
        <v>221.297</v>
      </c>
      <c r="DG126" s="173">
        <v>1024955.013</v>
      </c>
      <c r="DH126" s="87">
        <v>6852966.258</v>
      </c>
      <c r="DI126" s="174">
        <v>221.301</v>
      </c>
      <c r="DJ126" s="173">
        <v>1024955.018</v>
      </c>
      <c r="DK126" s="87">
        <v>6852966.252</v>
      </c>
      <c r="DL126" s="88">
        <v>221.304</v>
      </c>
      <c r="DM126" s="510" t="s">
        <v>124</v>
      </c>
      <c r="DN126" s="511"/>
      <c r="DO126" s="511"/>
      <c r="DP126" s="173">
        <v>1024955.008</v>
      </c>
      <c r="DQ126" s="87">
        <v>6852966.263</v>
      </c>
      <c r="DR126" s="174">
        <v>221.309</v>
      </c>
      <c r="DS126" s="510" t="s">
        <v>124</v>
      </c>
      <c r="DT126" s="511"/>
      <c r="DU126" s="512"/>
      <c r="DV126" s="173">
        <v>1024954.994</v>
      </c>
      <c r="DW126" s="87">
        <v>6852966.249</v>
      </c>
      <c r="DX126" s="88">
        <v>221.315</v>
      </c>
      <c r="DY126" s="489" t="s">
        <v>133</v>
      </c>
      <c r="DZ126" s="490"/>
      <c r="EA126" s="491"/>
      <c r="EB126" s="489" t="s">
        <v>133</v>
      </c>
      <c r="EC126" s="490"/>
      <c r="ED126" s="491"/>
      <c r="EE126" s="510" t="s">
        <v>124</v>
      </c>
      <c r="EF126" s="511"/>
      <c r="EG126" s="511"/>
      <c r="EH126" s="222">
        <v>1024954.959</v>
      </c>
      <c r="EI126" s="226">
        <v>6852966.25</v>
      </c>
      <c r="EJ126" s="442">
        <v>221.326</v>
      </c>
      <c r="EK126" s="173">
        <v>1024954.968</v>
      </c>
      <c r="EL126" s="87">
        <v>6852966.257</v>
      </c>
      <c r="EM126" s="88">
        <v>221.328</v>
      </c>
      <c r="EN126" s="89">
        <v>1024954.962</v>
      </c>
      <c r="EO126" s="90">
        <v>6852966.258</v>
      </c>
      <c r="EP126" s="91">
        <v>221.336</v>
      </c>
      <c r="EQ126" s="36" t="str">
        <f t="shared" si="32"/>
        <v>DF2</v>
      </c>
      <c r="ER126" s="194"/>
      <c r="ES126" s="147"/>
      <c r="ET126" s="250"/>
      <c r="EU126" s="251"/>
      <c r="EV126" s="252">
        <f>SQRT((EN126-$BK126)*(EN126-$BK126)+(EO126-$BL126)*(EO126-$BL126))</f>
        <v>0.22000454530547184</v>
      </c>
      <c r="EW126" s="253">
        <f>EP126-$BM126</f>
        <v>0.11600000000001387</v>
      </c>
      <c r="EX126" s="254">
        <f>IF($BK126=EN126,IF($BL126&lt;EO126,0,200),IF($BL126=EO126,IF($BK126&lt;EN126,100,300),IF((EO126-$BL126)&lt;0,(200/PI()*ATAN((EN126-$BK126)/(EO126-$BL126))+200),IF((EN126-$BK126)&gt;0,(200/PI()*ATAN((EN126-$BK126)/(EO126-$BL126))),(200/PI()*ATAN((EN126-$BK126)/(EO126-$BL126))+400)))))</f>
        <v>293.91403482521406</v>
      </c>
      <c r="EY126" s="250"/>
      <c r="EZ126" s="253"/>
      <c r="FA126" s="251"/>
      <c r="FB126" s="250"/>
      <c r="FC126" s="253"/>
      <c r="FD126" s="251"/>
      <c r="FE126" s="36" t="str">
        <f t="shared" si="33"/>
        <v>DF2</v>
      </c>
      <c r="FF126" s="6"/>
      <c r="FG126" s="6"/>
      <c r="FI126"/>
      <c r="FJ126"/>
      <c r="FK126"/>
      <c r="FL126" s="23"/>
      <c r="FM126" s="23"/>
      <c r="FN126" s="23"/>
    </row>
    <row r="127" spans="1:170" ht="12">
      <c r="A127" s="49" t="s">
        <v>55</v>
      </c>
      <c r="B127" s="241"/>
      <c r="C127" s="242"/>
      <c r="D127" s="234"/>
      <c r="E127" s="68"/>
      <c r="F127" s="146"/>
      <c r="G127" s="112"/>
      <c r="H127" s="148"/>
      <c r="I127" s="194"/>
      <c r="J127" s="112"/>
      <c r="K127" s="112"/>
      <c r="L127" s="234"/>
      <c r="M127" s="234"/>
      <c r="N127" s="234"/>
      <c r="O127" s="112"/>
      <c r="P127" s="112"/>
      <c r="Q127" s="112"/>
      <c r="R127" s="112"/>
      <c r="S127" s="112"/>
      <c r="T127" s="112"/>
      <c r="U127" s="112"/>
      <c r="V127" s="112"/>
      <c r="W127" s="112"/>
      <c r="X127" s="234"/>
      <c r="Y127" s="234"/>
      <c r="Z127" s="112"/>
      <c r="AA127" s="234"/>
      <c r="AB127" s="234"/>
      <c r="AC127" s="234"/>
      <c r="AD127" s="112"/>
      <c r="AE127" s="112"/>
      <c r="AF127" s="147"/>
      <c r="AG127" s="146"/>
      <c r="AH127" s="112"/>
      <c r="AI127" s="148"/>
      <c r="AJ127" s="194"/>
      <c r="AK127" s="112"/>
      <c r="AL127" s="112"/>
      <c r="AM127" s="234"/>
      <c r="AN127" s="234"/>
      <c r="AO127" s="234"/>
      <c r="AP127" s="112"/>
      <c r="AQ127" s="112"/>
      <c r="AR127" s="112"/>
      <c r="AS127" s="112"/>
      <c r="AT127" s="112"/>
      <c r="AU127" s="112"/>
      <c r="AV127" s="234"/>
      <c r="AW127" s="234"/>
      <c r="AX127" s="234"/>
      <c r="AY127" s="234"/>
      <c r="AZ127" s="234"/>
      <c r="BA127" s="234"/>
      <c r="BB127" s="234"/>
      <c r="BC127" s="234"/>
      <c r="BD127" s="232"/>
      <c r="BE127" s="146"/>
      <c r="BF127" s="112"/>
      <c r="BG127" s="148"/>
      <c r="BH127" s="146"/>
      <c r="BI127" s="112"/>
      <c r="BJ127" s="147"/>
      <c r="BK127" s="146">
        <v>1024971.748</v>
      </c>
      <c r="BL127" s="112">
        <v>6853055.811</v>
      </c>
      <c r="BM127" s="68">
        <v>218.982</v>
      </c>
      <c r="BN127" s="146">
        <v>1024971.747</v>
      </c>
      <c r="BO127" s="112">
        <v>6853055.814</v>
      </c>
      <c r="BP127" s="148">
        <v>218.983</v>
      </c>
      <c r="BQ127" s="146">
        <v>1024971.741</v>
      </c>
      <c r="BR127" s="112">
        <v>6853055.821</v>
      </c>
      <c r="BS127" s="147">
        <v>218.981</v>
      </c>
      <c r="BT127" s="146">
        <v>1024971.744</v>
      </c>
      <c r="BU127" s="112">
        <v>6853055.822</v>
      </c>
      <c r="BV127" s="147">
        <v>218.981</v>
      </c>
      <c r="BW127" s="146">
        <v>1024971.744</v>
      </c>
      <c r="BX127" s="112">
        <v>6853055.822</v>
      </c>
      <c r="BY127" s="147">
        <v>218.982</v>
      </c>
      <c r="BZ127" s="173">
        <v>1024971.741</v>
      </c>
      <c r="CA127" s="87">
        <v>6853055.822</v>
      </c>
      <c r="CB127" s="127">
        <v>218.985</v>
      </c>
      <c r="CC127" s="173">
        <v>1024971.742</v>
      </c>
      <c r="CD127" s="87">
        <v>6853055.824</v>
      </c>
      <c r="CE127" s="174">
        <v>218.985</v>
      </c>
      <c r="CF127" s="173">
        <v>1024971.741</v>
      </c>
      <c r="CG127" s="87">
        <v>6853055.822</v>
      </c>
      <c r="CH127" s="174">
        <v>218.986</v>
      </c>
      <c r="CI127" s="173">
        <v>1024971.741</v>
      </c>
      <c r="CJ127" s="87">
        <v>6853055.822</v>
      </c>
      <c r="CK127" s="88">
        <v>218.987</v>
      </c>
      <c r="CL127" s="173">
        <v>1024971.74</v>
      </c>
      <c r="CM127" s="87">
        <v>6853055.827</v>
      </c>
      <c r="CN127" s="88">
        <v>218.987</v>
      </c>
      <c r="CO127" s="173">
        <v>1024971.738</v>
      </c>
      <c r="CP127" s="87">
        <v>6853055.825</v>
      </c>
      <c r="CQ127" s="88">
        <v>218.982</v>
      </c>
      <c r="CR127" s="125">
        <v>1024971.742</v>
      </c>
      <c r="CS127" s="126">
        <v>6853055.825</v>
      </c>
      <c r="CT127" s="283">
        <v>218.984</v>
      </c>
      <c r="CU127" s="173">
        <v>1024971.74</v>
      </c>
      <c r="CV127" s="87">
        <v>6853055.832</v>
      </c>
      <c r="CW127" s="88">
        <v>218.981</v>
      </c>
      <c r="CX127" s="173">
        <v>1024971.738</v>
      </c>
      <c r="CY127" s="87">
        <v>6853055.833</v>
      </c>
      <c r="CZ127" s="88">
        <v>218.988</v>
      </c>
      <c r="DA127" s="173">
        <v>1024971.739</v>
      </c>
      <c r="DB127" s="87">
        <v>6853055.826</v>
      </c>
      <c r="DC127" s="88">
        <v>218.981</v>
      </c>
      <c r="DD127" s="173">
        <v>1024971.738</v>
      </c>
      <c r="DE127" s="87">
        <v>6853055.831</v>
      </c>
      <c r="DF127" s="88">
        <v>218.986</v>
      </c>
      <c r="DG127" s="173">
        <v>1024971.739</v>
      </c>
      <c r="DH127" s="87">
        <v>6853055.829</v>
      </c>
      <c r="DI127" s="174">
        <v>218.988</v>
      </c>
      <c r="DJ127" s="173">
        <v>1024971.739</v>
      </c>
      <c r="DK127" s="87">
        <v>6853055.832</v>
      </c>
      <c r="DL127" s="88">
        <v>218.984</v>
      </c>
      <c r="DM127" s="173">
        <v>1024971.736</v>
      </c>
      <c r="DN127" s="87">
        <v>6853055.837</v>
      </c>
      <c r="DO127" s="88">
        <v>218.988</v>
      </c>
      <c r="DP127" s="173">
        <v>1024971.742</v>
      </c>
      <c r="DQ127" s="87">
        <v>6853055.836</v>
      </c>
      <c r="DR127" s="174">
        <v>218.985</v>
      </c>
      <c r="DS127" s="173">
        <v>1024971.735</v>
      </c>
      <c r="DT127" s="87">
        <v>6853055.834</v>
      </c>
      <c r="DU127" s="174">
        <v>218.985</v>
      </c>
      <c r="DV127" s="173">
        <v>1024971.746</v>
      </c>
      <c r="DW127" s="87">
        <v>6853055.829</v>
      </c>
      <c r="DX127" s="88">
        <v>218.985</v>
      </c>
      <c r="DY127" s="173">
        <v>1024971.74</v>
      </c>
      <c r="DZ127" s="87">
        <v>6853055.832</v>
      </c>
      <c r="EA127" s="174">
        <v>218.986</v>
      </c>
      <c r="EB127" s="173">
        <v>1024971.736</v>
      </c>
      <c r="EC127" s="87">
        <v>6853055.836</v>
      </c>
      <c r="ED127" s="174">
        <v>218.986</v>
      </c>
      <c r="EE127" s="173">
        <v>1024971.741</v>
      </c>
      <c r="EF127" s="87">
        <v>6853055.832</v>
      </c>
      <c r="EG127" s="88">
        <v>218.989</v>
      </c>
      <c r="EH127" s="222">
        <v>1024971.734</v>
      </c>
      <c r="EI127" s="226">
        <v>6853055.834</v>
      </c>
      <c r="EJ127" s="442">
        <v>218.988</v>
      </c>
      <c r="EK127" s="173">
        <v>1024971.738</v>
      </c>
      <c r="EL127" s="87">
        <v>6853055.839</v>
      </c>
      <c r="EM127" s="88">
        <v>218.989</v>
      </c>
      <c r="EN127" s="89">
        <v>1024971.735</v>
      </c>
      <c r="EO127" s="90">
        <v>6853055.835</v>
      </c>
      <c r="EP127" s="91">
        <v>218.989</v>
      </c>
      <c r="EQ127" s="36" t="str">
        <f t="shared" si="32"/>
        <v>DF3</v>
      </c>
      <c r="ER127" s="194"/>
      <c r="ES127" s="147"/>
      <c r="ET127" s="250">
        <f>SQRT((EK127-EN127)*(EK127-EN127)+(EO127-EL127)*(EO127-EL127))</f>
        <v>0.004999999795109037</v>
      </c>
      <c r="EU127" s="251">
        <f>EP127-EM127</f>
        <v>0</v>
      </c>
      <c r="EV127" s="252">
        <f>SQRT((EN127-$BK127)*(EN127-$BK127)+(EO127-$BL127)*(EO127-$BL127))</f>
        <v>0.027294688328202744</v>
      </c>
      <c r="EW127" s="253">
        <f>EP127-$BM127</f>
        <v>0.007000000000005002</v>
      </c>
      <c r="EX127" s="254">
        <f>IF($BK127=EN127,IF($BL127&lt;EO127,0,200),IF($BL127=EO127,IF($BK127&lt;EN127,100,300),IF((EO127-$BL127)&lt;0,(200/PI()*ATAN((EN127-$BK127)/(EO127-$BL127))+200),IF((EN127-$BK127)&gt;0,(200/PI()*ATAN((EN127-$BK127)/(EO127-$BL127))),(200/PI()*ATAN((EN127-$BK127)/(EO127-$BL127))+400)))))</f>
        <v>368.39674613209695</v>
      </c>
      <c r="EY127" s="250"/>
      <c r="EZ127" s="253"/>
      <c r="FA127" s="251"/>
      <c r="FB127" s="250">
        <f>SQRT((EN127-DS127)*(EN127-DS127)+(EO127-DT127)*(EO127-DT127))</f>
        <v>0.0010000001639127731</v>
      </c>
      <c r="FC127" s="253">
        <f>EP127-DU127</f>
        <v>0.003999999999990678</v>
      </c>
      <c r="FD127" s="251">
        <f>IF(DS127=EN127,IF(DT127&lt;EO127,0,200),IF(DT127=EO127,IF(DS127&lt;EN127,100,300),IF((EO127-DT127)&lt;0,(200/PI()*ATAN((EN127-DS127)/(EO127-DT127))+200),IF((EN127-DS127)&gt;0,(200/PI()*ATAN((EN127-DS127)/(EO127-DT127))),(200/PI()*ATAN((EN127-DS127)/(EO127-DT127))+400)))))</f>
        <v>0</v>
      </c>
      <c r="FE127" s="36" t="str">
        <f t="shared" si="33"/>
        <v>DF3</v>
      </c>
      <c r="FF127" s="6"/>
      <c r="FG127" s="6"/>
      <c r="FI127"/>
      <c r="FJ127"/>
      <c r="FK127"/>
      <c r="FL127" s="23"/>
      <c r="FM127" s="23"/>
      <c r="FN127" s="23"/>
    </row>
    <row r="128" spans="1:170" ht="12" thickBot="1">
      <c r="A128" s="51" t="s">
        <v>56</v>
      </c>
      <c r="B128" s="53"/>
      <c r="C128" s="275"/>
      <c r="D128" s="276"/>
      <c r="E128" s="316"/>
      <c r="F128" s="278"/>
      <c r="G128" s="273"/>
      <c r="H128" s="279"/>
      <c r="I128" s="272"/>
      <c r="J128" s="273"/>
      <c r="K128" s="273"/>
      <c r="L128" s="276"/>
      <c r="M128" s="276"/>
      <c r="N128" s="276"/>
      <c r="O128" s="273"/>
      <c r="P128" s="273"/>
      <c r="Q128" s="273"/>
      <c r="R128" s="273"/>
      <c r="S128" s="273"/>
      <c r="T128" s="273"/>
      <c r="U128" s="273"/>
      <c r="V128" s="273"/>
      <c r="W128" s="273"/>
      <c r="X128" s="276"/>
      <c r="Y128" s="276"/>
      <c r="Z128" s="273"/>
      <c r="AA128" s="276"/>
      <c r="AB128" s="276"/>
      <c r="AC128" s="276"/>
      <c r="AD128" s="273"/>
      <c r="AE128" s="273"/>
      <c r="AF128" s="274"/>
      <c r="AG128" s="278"/>
      <c r="AH128" s="273"/>
      <c r="AI128" s="279"/>
      <c r="AJ128" s="272"/>
      <c r="AK128" s="273"/>
      <c r="AL128" s="273"/>
      <c r="AM128" s="276"/>
      <c r="AN128" s="276"/>
      <c r="AO128" s="276"/>
      <c r="AP128" s="273"/>
      <c r="AQ128" s="273"/>
      <c r="AR128" s="273"/>
      <c r="AS128" s="273"/>
      <c r="AT128" s="273"/>
      <c r="AU128" s="273"/>
      <c r="AV128" s="276"/>
      <c r="AW128" s="276"/>
      <c r="AX128" s="276"/>
      <c r="AY128" s="276"/>
      <c r="AZ128" s="276"/>
      <c r="BA128" s="276"/>
      <c r="BB128" s="276"/>
      <c r="BC128" s="276"/>
      <c r="BD128" s="277"/>
      <c r="BE128" s="278"/>
      <c r="BF128" s="273"/>
      <c r="BG128" s="279"/>
      <c r="BH128" s="278"/>
      <c r="BI128" s="273"/>
      <c r="BJ128" s="274"/>
      <c r="BK128" s="340">
        <v>1024847.402</v>
      </c>
      <c r="BL128" s="341">
        <v>6853032.301</v>
      </c>
      <c r="BM128" s="392">
        <v>213.49</v>
      </c>
      <c r="BN128" s="278">
        <v>1024847.399</v>
      </c>
      <c r="BO128" s="273">
        <v>6853032.301</v>
      </c>
      <c r="BP128" s="279">
        <v>213.491</v>
      </c>
      <c r="BQ128" s="278">
        <v>1024847.398</v>
      </c>
      <c r="BR128" s="273">
        <v>6853032.304</v>
      </c>
      <c r="BS128" s="274">
        <v>213.488</v>
      </c>
      <c r="BT128" s="278">
        <v>1024847.4</v>
      </c>
      <c r="BU128" s="273">
        <v>6853032.304</v>
      </c>
      <c r="BV128" s="274">
        <v>213.488</v>
      </c>
      <c r="BW128" s="340">
        <v>1024847.404</v>
      </c>
      <c r="BX128" s="341">
        <v>6853032.304</v>
      </c>
      <c r="BY128" s="403">
        <v>213.491</v>
      </c>
      <c r="BZ128" s="318">
        <v>1024847.4</v>
      </c>
      <c r="CA128" s="319">
        <v>6853032.302</v>
      </c>
      <c r="CB128" s="320">
        <v>213.492</v>
      </c>
      <c r="CC128" s="318">
        <v>1024847.4</v>
      </c>
      <c r="CD128" s="319">
        <v>6853032.304</v>
      </c>
      <c r="CE128" s="321">
        <v>213.491</v>
      </c>
      <c r="CF128" s="343">
        <v>1024847.403</v>
      </c>
      <c r="CG128" s="82">
        <v>6853032.301</v>
      </c>
      <c r="CH128" s="393">
        <v>213.489</v>
      </c>
      <c r="CI128" s="343">
        <v>1024847.406</v>
      </c>
      <c r="CJ128" s="82">
        <v>6853032.304</v>
      </c>
      <c r="CK128" s="83">
        <v>213.493</v>
      </c>
      <c r="CL128" s="323">
        <v>1024847.402</v>
      </c>
      <c r="CM128" s="324">
        <v>6853032.306</v>
      </c>
      <c r="CN128" s="325">
        <v>213.492</v>
      </c>
      <c r="CO128" s="318">
        <v>1024847.405</v>
      </c>
      <c r="CP128" s="319">
        <v>6853032.303</v>
      </c>
      <c r="CQ128" s="322">
        <v>213.492</v>
      </c>
      <c r="CR128" s="326">
        <v>1024847.407</v>
      </c>
      <c r="CS128" s="327">
        <v>6853032.3</v>
      </c>
      <c r="CT128" s="328">
        <v>213.492</v>
      </c>
      <c r="CU128" s="318">
        <v>1024847.402</v>
      </c>
      <c r="CV128" s="319">
        <v>6853032.302</v>
      </c>
      <c r="CW128" s="322">
        <v>213.49</v>
      </c>
      <c r="CX128" s="343">
        <v>1024847.402</v>
      </c>
      <c r="CY128" s="82">
        <v>6853032.301</v>
      </c>
      <c r="CZ128" s="83">
        <v>213.493</v>
      </c>
      <c r="DA128" s="343">
        <v>1024847.404</v>
      </c>
      <c r="DB128" s="82">
        <v>6853032.301</v>
      </c>
      <c r="DC128" s="83">
        <v>213.49</v>
      </c>
      <c r="DD128" s="318">
        <v>1024847.399</v>
      </c>
      <c r="DE128" s="319">
        <v>6853032.299</v>
      </c>
      <c r="DF128" s="322">
        <v>213.492</v>
      </c>
      <c r="DG128" s="343">
        <v>1024847.396</v>
      </c>
      <c r="DH128" s="82">
        <v>6853032.298</v>
      </c>
      <c r="DI128" s="393">
        <v>213.494</v>
      </c>
      <c r="DJ128" s="318">
        <v>1024847.401</v>
      </c>
      <c r="DK128" s="319">
        <v>6853032.3</v>
      </c>
      <c r="DL128" s="322">
        <v>213.496</v>
      </c>
      <c r="DM128" s="343">
        <v>1024847.396</v>
      </c>
      <c r="DN128" s="82">
        <v>6853032.303</v>
      </c>
      <c r="DO128" s="83">
        <v>213.491</v>
      </c>
      <c r="DP128" s="318">
        <v>1024847.399</v>
      </c>
      <c r="DQ128" s="319">
        <v>6853032.302</v>
      </c>
      <c r="DR128" s="321">
        <v>213.493</v>
      </c>
      <c r="DS128" s="318">
        <v>1024847.401</v>
      </c>
      <c r="DT128" s="319">
        <v>6853032.301</v>
      </c>
      <c r="DU128" s="321">
        <v>213.491</v>
      </c>
      <c r="DV128" s="318"/>
      <c r="DW128" s="319"/>
      <c r="DX128" s="322"/>
      <c r="DY128" s="318">
        <v>1024847.406</v>
      </c>
      <c r="DZ128" s="319">
        <v>6853032.303</v>
      </c>
      <c r="EA128" s="321">
        <v>213.49</v>
      </c>
      <c r="EB128" s="318">
        <v>1024847.4</v>
      </c>
      <c r="EC128" s="319">
        <v>6853032.303</v>
      </c>
      <c r="ED128" s="321">
        <v>213.482</v>
      </c>
      <c r="EE128" s="318">
        <v>1024847.402</v>
      </c>
      <c r="EF128" s="319">
        <v>6853032.297</v>
      </c>
      <c r="EG128" s="322">
        <v>213.492</v>
      </c>
      <c r="EH128" s="223">
        <v>1024847.403</v>
      </c>
      <c r="EI128" s="227">
        <v>6853032.3</v>
      </c>
      <c r="EJ128" s="445">
        <v>213.495</v>
      </c>
      <c r="EK128" s="318">
        <v>1024847.403</v>
      </c>
      <c r="EL128" s="319">
        <v>6853032.304</v>
      </c>
      <c r="EM128" s="322">
        <v>213.49</v>
      </c>
      <c r="EN128" s="92">
        <v>1024847.408</v>
      </c>
      <c r="EO128" s="93">
        <v>6853032.309</v>
      </c>
      <c r="EP128" s="94">
        <v>213.492</v>
      </c>
      <c r="EQ128" s="150" t="str">
        <f t="shared" si="32"/>
        <v>DF4</v>
      </c>
      <c r="ER128" s="272"/>
      <c r="ES128" s="274"/>
      <c r="ET128" s="404">
        <f>SQRT((EK128-EN128)*(EK128-EN128)+(EO128-EL128)*(EO128-EL128))</f>
        <v>0.007071068394677389</v>
      </c>
      <c r="EU128" s="405">
        <f>EP128-EM128</f>
        <v>0.001999999999981128</v>
      </c>
      <c r="EV128" s="334">
        <f>SQRT((EN128-$BK128)*(EN128-$BK128)+(EO128-$BL128)*(EO128-$BL128))</f>
        <v>0.010000000335276128</v>
      </c>
      <c r="EW128" s="335">
        <f>EP128-$BM128</f>
        <v>0.001999999999981128</v>
      </c>
      <c r="EX128" s="336">
        <f>IF($BK128=EN128,IF($BL128&lt;EO128,0,200),IF($BL128=EO128,IF($BK128&lt;EN128,100,300),IF((EO128-$BL128)&lt;0,(200/PI()*ATAN((EN128-$BK128)/(EO128-$BL128))+200),IF((EN128-$BK128)&gt;0,(200/PI()*ATAN((EN128-$BK128)/(EO128-$BL128))),(200/PI()*ATAN((EN128-$BK128)/(EO128-$BL128))+400)))))</f>
        <v>40.96655175402999</v>
      </c>
      <c r="EY128" s="404"/>
      <c r="EZ128" s="406"/>
      <c r="FA128" s="405"/>
      <c r="FB128" s="332">
        <f>SQRT((EN128-DS128)*(EN128-DS128)+(EO128-DT128)*(EO128-DT128))</f>
        <v>0.010630146164319433</v>
      </c>
      <c r="FC128" s="335">
        <f>EP128-DU128</f>
        <v>0.0009999999999763531</v>
      </c>
      <c r="FD128" s="333">
        <f>IF(DS128=EN128,IF(DT128&lt;EO128,0,200),IF(DT128=EO128,IF(DS128&lt;EN128,100,300),IF((EO128-DT128)&lt;0,(200/PI()*ATAN((EN128-DS128)/(EO128-DT128))+200),IF((EN128-DS128)&gt;0,(200/PI()*ATAN((EN128-DS128)/(EO128-DT128))),(200/PI()*ATAN((EN128-DS128)/(EO128-DT128))+400)))))</f>
        <v>45.762138023633106</v>
      </c>
      <c r="FE128" s="36" t="str">
        <f t="shared" si="33"/>
        <v>DF4</v>
      </c>
      <c r="FF128" s="6"/>
      <c r="FG128" s="6"/>
      <c r="FI128"/>
      <c r="FJ128"/>
      <c r="FK128"/>
      <c r="FL128" s="23"/>
      <c r="FM128" s="23"/>
      <c r="FN128" s="23"/>
    </row>
    <row r="129" spans="1:170" ht="12" thickBot="1">
      <c r="A129" s="479" t="s">
        <v>77</v>
      </c>
      <c r="B129" s="478"/>
      <c r="C129" s="349"/>
      <c r="D129" s="350"/>
      <c r="E129" s="394"/>
      <c r="F129" s="344"/>
      <c r="G129" s="345"/>
      <c r="H129" s="346"/>
      <c r="I129" s="347"/>
      <c r="J129" s="345"/>
      <c r="K129" s="345"/>
      <c r="L129" s="350"/>
      <c r="M129" s="350"/>
      <c r="N129" s="350"/>
      <c r="O129" s="345"/>
      <c r="P129" s="345"/>
      <c r="Q129" s="345"/>
      <c r="R129" s="345"/>
      <c r="S129" s="345"/>
      <c r="T129" s="345"/>
      <c r="U129" s="345"/>
      <c r="V129" s="345"/>
      <c r="W129" s="345"/>
      <c r="X129" s="350"/>
      <c r="Y129" s="350"/>
      <c r="Z129" s="345"/>
      <c r="AA129" s="350"/>
      <c r="AB129" s="350"/>
      <c r="AC129" s="350"/>
      <c r="AD129" s="345"/>
      <c r="AE129" s="345"/>
      <c r="AF129" s="348"/>
      <c r="AG129" s="344"/>
      <c r="AH129" s="345"/>
      <c r="AI129" s="346"/>
      <c r="AJ129" s="347"/>
      <c r="AK129" s="345"/>
      <c r="AL129" s="345"/>
      <c r="AM129" s="350"/>
      <c r="AN129" s="350"/>
      <c r="AO129" s="350"/>
      <c r="AP129" s="345"/>
      <c r="AQ129" s="345"/>
      <c r="AR129" s="345"/>
      <c r="AS129" s="345"/>
      <c r="AT129" s="345"/>
      <c r="AU129" s="345"/>
      <c r="AV129" s="350"/>
      <c r="AW129" s="350"/>
      <c r="AX129" s="350"/>
      <c r="AY129" s="350"/>
      <c r="AZ129" s="350"/>
      <c r="BA129" s="350"/>
      <c r="BB129" s="350"/>
      <c r="BC129" s="350"/>
      <c r="BD129" s="351"/>
      <c r="BE129" s="344"/>
      <c r="BF129" s="345"/>
      <c r="BG129" s="346"/>
      <c r="BH129" s="344"/>
      <c r="BI129" s="345"/>
      <c r="BJ129" s="348"/>
      <c r="BK129" s="344"/>
      <c r="BL129" s="345"/>
      <c r="BM129" s="346"/>
      <c r="BN129" s="344"/>
      <c r="BO129" s="345"/>
      <c r="BP129" s="346"/>
      <c r="BQ129" s="344"/>
      <c r="BR129" s="345"/>
      <c r="BS129" s="348"/>
      <c r="BT129" s="344"/>
      <c r="BU129" s="345"/>
      <c r="BV129" s="346"/>
      <c r="BW129" s="407"/>
      <c r="BX129" s="408"/>
      <c r="BY129" s="409"/>
      <c r="BZ129" s="344"/>
      <c r="CA129" s="345"/>
      <c r="CB129" s="346"/>
      <c r="CC129" s="344"/>
      <c r="CD129" s="345"/>
      <c r="CE129" s="346"/>
      <c r="CF129" s="344"/>
      <c r="CG129" s="345"/>
      <c r="CH129" s="346"/>
      <c r="CI129" s="410"/>
      <c r="CJ129" s="411"/>
      <c r="CK129" s="412"/>
      <c r="CL129" s="344"/>
      <c r="CM129" s="345"/>
      <c r="CN129" s="348"/>
      <c r="CO129" s="344"/>
      <c r="CP129" s="345"/>
      <c r="CQ129" s="348"/>
      <c r="CR129" s="344"/>
      <c r="CS129" s="345"/>
      <c r="CT129" s="348"/>
      <c r="CU129" s="344"/>
      <c r="CV129" s="345"/>
      <c r="CW129" s="348"/>
      <c r="CX129" s="410"/>
      <c r="CY129" s="411"/>
      <c r="CZ129" s="412"/>
      <c r="DA129" s="344"/>
      <c r="DB129" s="345"/>
      <c r="DC129" s="348"/>
      <c r="DD129" s="344"/>
      <c r="DE129" s="345"/>
      <c r="DF129" s="346"/>
      <c r="DG129" s="344"/>
      <c r="DH129" s="345"/>
      <c r="DI129" s="346"/>
      <c r="DJ129" s="344"/>
      <c r="DK129" s="345"/>
      <c r="DL129" s="348"/>
      <c r="DM129" s="344"/>
      <c r="DN129" s="345"/>
      <c r="DO129" s="348"/>
      <c r="DP129" s="344"/>
      <c r="DQ129" s="345"/>
      <c r="DR129" s="346"/>
      <c r="DS129" s="344"/>
      <c r="DT129" s="345"/>
      <c r="DU129" s="346"/>
      <c r="DV129" s="344"/>
      <c r="DW129" s="345"/>
      <c r="DX129" s="348"/>
      <c r="DY129" s="344"/>
      <c r="DZ129" s="345"/>
      <c r="EA129" s="346"/>
      <c r="EB129" s="344"/>
      <c r="EC129" s="345"/>
      <c r="ED129" s="346"/>
      <c r="EE129" s="344"/>
      <c r="EF129" s="345"/>
      <c r="EG129" s="348"/>
      <c r="EH129" s="344"/>
      <c r="EI129" s="345"/>
      <c r="EJ129" s="346"/>
      <c r="EK129" s="344"/>
      <c r="EL129" s="345"/>
      <c r="EM129" s="348"/>
      <c r="EN129" s="344"/>
      <c r="EO129" s="345"/>
      <c r="EP129" s="346"/>
      <c r="EQ129" s="218"/>
      <c r="ER129" s="347"/>
      <c r="ES129" s="348"/>
      <c r="ET129" s="344"/>
      <c r="EU129" s="346"/>
      <c r="EV129" s="479" t="s">
        <v>74</v>
      </c>
      <c r="EW129" s="477"/>
      <c r="EX129" s="478"/>
      <c r="EY129" s="166"/>
      <c r="EZ129" s="166"/>
      <c r="FA129" s="166"/>
      <c r="FB129" s="183"/>
      <c r="FC129" s="184"/>
      <c r="FD129" s="182"/>
      <c r="FE129" s="218"/>
      <c r="FF129" s="6"/>
      <c r="FG129" s="6"/>
      <c r="FL129" s="23"/>
      <c r="FM129" s="23"/>
      <c r="FN129" s="23"/>
    </row>
    <row r="130" spans="1:170" ht="12">
      <c r="A130" s="63">
        <v>1090</v>
      </c>
      <c r="B130" s="413"/>
      <c r="C130" s="414"/>
      <c r="D130" s="415"/>
      <c r="E130" s="396"/>
      <c r="F130" s="371"/>
      <c r="G130" s="372"/>
      <c r="H130" s="373"/>
      <c r="I130" s="378"/>
      <c r="J130" s="372"/>
      <c r="K130" s="372"/>
      <c r="L130" s="415"/>
      <c r="M130" s="415"/>
      <c r="N130" s="415"/>
      <c r="O130" s="372"/>
      <c r="P130" s="372"/>
      <c r="Q130" s="372"/>
      <c r="R130" s="372"/>
      <c r="S130" s="372"/>
      <c r="T130" s="372"/>
      <c r="U130" s="372"/>
      <c r="V130" s="372"/>
      <c r="W130" s="372"/>
      <c r="X130" s="415"/>
      <c r="Y130" s="415"/>
      <c r="Z130" s="372"/>
      <c r="AA130" s="415"/>
      <c r="AB130" s="415"/>
      <c r="AC130" s="415"/>
      <c r="AD130" s="372"/>
      <c r="AE130" s="372"/>
      <c r="AF130" s="379"/>
      <c r="AG130" s="371"/>
      <c r="AH130" s="372"/>
      <c r="AI130" s="373"/>
      <c r="AJ130" s="378"/>
      <c r="AK130" s="372"/>
      <c r="AL130" s="372"/>
      <c r="AM130" s="415"/>
      <c r="AN130" s="415"/>
      <c r="AO130" s="415"/>
      <c r="AP130" s="372"/>
      <c r="AQ130" s="372"/>
      <c r="AR130" s="372"/>
      <c r="AS130" s="372"/>
      <c r="AT130" s="372"/>
      <c r="AU130" s="372"/>
      <c r="AV130" s="415"/>
      <c r="AW130" s="415"/>
      <c r="AX130" s="415"/>
      <c r="AY130" s="415"/>
      <c r="AZ130" s="415"/>
      <c r="BA130" s="415"/>
      <c r="BB130" s="415"/>
      <c r="BC130" s="415"/>
      <c r="BD130" s="416"/>
      <c r="BE130" s="371"/>
      <c r="BF130" s="372"/>
      <c r="BG130" s="373"/>
      <c r="BH130" s="371"/>
      <c r="BI130" s="372"/>
      <c r="BJ130" s="379"/>
      <c r="BK130" s="371"/>
      <c r="BL130" s="372"/>
      <c r="BM130" s="396"/>
      <c r="BN130" s="371"/>
      <c r="BO130" s="372"/>
      <c r="BP130" s="373"/>
      <c r="BQ130" s="371"/>
      <c r="BR130" s="372"/>
      <c r="BS130" s="379"/>
      <c r="BT130" s="371">
        <v>1025008.932</v>
      </c>
      <c r="BU130" s="372">
        <v>6852957.437</v>
      </c>
      <c r="BV130" s="379">
        <v>231.903</v>
      </c>
      <c r="BW130" s="371">
        <v>1025008.92</v>
      </c>
      <c r="BX130" s="372">
        <v>6852957.436</v>
      </c>
      <c r="BY130" s="379">
        <v>231.921</v>
      </c>
      <c r="BZ130" s="246">
        <v>1025008.906</v>
      </c>
      <c r="CA130" s="247">
        <v>6852957.431</v>
      </c>
      <c r="CB130" s="248">
        <v>231.938</v>
      </c>
      <c r="CC130" s="381">
        <v>1025008.897</v>
      </c>
      <c r="CD130" s="77">
        <v>6852957.429</v>
      </c>
      <c r="CE130" s="383">
        <v>231.96</v>
      </c>
      <c r="CF130" s="173">
        <v>1025008.89</v>
      </c>
      <c r="CG130" s="87">
        <v>6852957.427</v>
      </c>
      <c r="CH130" s="174">
        <v>231.971</v>
      </c>
      <c r="CI130" s="381">
        <v>1025008.882</v>
      </c>
      <c r="CJ130" s="77">
        <v>6852957.431</v>
      </c>
      <c r="CK130" s="78">
        <v>231.982</v>
      </c>
      <c r="CL130" s="323">
        <v>1025008.873</v>
      </c>
      <c r="CM130" s="324">
        <v>6852957.433</v>
      </c>
      <c r="CN130" s="325">
        <v>231.999</v>
      </c>
      <c r="CO130" s="246">
        <v>1025008.869</v>
      </c>
      <c r="CP130" s="247">
        <v>6852957.436</v>
      </c>
      <c r="CQ130" s="382">
        <v>232.008</v>
      </c>
      <c r="CR130" s="246">
        <v>1025008.866</v>
      </c>
      <c r="CS130" s="247">
        <v>6852957.43</v>
      </c>
      <c r="CT130" s="382">
        <v>232.021</v>
      </c>
      <c r="CU130" s="246">
        <v>1025008.86</v>
      </c>
      <c r="CV130" s="247">
        <v>6852957.438</v>
      </c>
      <c r="CW130" s="382">
        <v>232.025</v>
      </c>
      <c r="CX130" s="246">
        <v>1025008.853</v>
      </c>
      <c r="CY130" s="247">
        <v>6852957.438</v>
      </c>
      <c r="CZ130" s="382">
        <v>232.041</v>
      </c>
      <c r="DA130" s="246">
        <v>1025008.846</v>
      </c>
      <c r="DB130" s="247">
        <v>6852957.436</v>
      </c>
      <c r="DC130" s="382">
        <v>232.042</v>
      </c>
      <c r="DD130" s="246">
        <v>1025008.841</v>
      </c>
      <c r="DE130" s="247">
        <v>6852957.433</v>
      </c>
      <c r="DF130" s="382">
        <v>232.056</v>
      </c>
      <c r="DG130" s="381">
        <v>1025008.835</v>
      </c>
      <c r="DH130" s="77">
        <v>6852957.426</v>
      </c>
      <c r="DI130" s="383">
        <v>232.066</v>
      </c>
      <c r="DJ130" s="246">
        <v>1025008.832</v>
      </c>
      <c r="DK130" s="247">
        <v>6852957.435</v>
      </c>
      <c r="DL130" s="382">
        <v>232.072</v>
      </c>
      <c r="DM130" s="246">
        <v>1025008.826</v>
      </c>
      <c r="DN130" s="247">
        <v>6852957.436</v>
      </c>
      <c r="DO130" s="382">
        <v>232.082</v>
      </c>
      <c r="DP130" s="246">
        <v>1025008.823</v>
      </c>
      <c r="DQ130" s="247">
        <v>6852957.439</v>
      </c>
      <c r="DR130" s="380">
        <v>232.089</v>
      </c>
      <c r="DS130" s="246">
        <v>1025008.818</v>
      </c>
      <c r="DT130" s="247">
        <v>6852957.441</v>
      </c>
      <c r="DU130" s="380">
        <v>232.095</v>
      </c>
      <c r="DV130" s="246">
        <v>1025008.818</v>
      </c>
      <c r="DW130" s="247">
        <v>6852957.431</v>
      </c>
      <c r="DX130" s="382">
        <v>232.099</v>
      </c>
      <c r="DY130" s="246">
        <v>1025008.806</v>
      </c>
      <c r="DZ130" s="247">
        <v>6852957.44</v>
      </c>
      <c r="EA130" s="382">
        <v>232.104</v>
      </c>
      <c r="EB130" s="246">
        <v>1025008.801</v>
      </c>
      <c r="EC130" s="247">
        <v>6852957.436</v>
      </c>
      <c r="ED130" s="380">
        <v>232.113</v>
      </c>
      <c r="EE130" s="246">
        <v>1025008.802</v>
      </c>
      <c r="EF130" s="247">
        <v>6852957.437</v>
      </c>
      <c r="EG130" s="382">
        <v>232.12</v>
      </c>
      <c r="EH130" s="224">
        <v>1025008.793</v>
      </c>
      <c r="EI130" s="228">
        <v>6852957.438</v>
      </c>
      <c r="EJ130" s="446">
        <v>232.124</v>
      </c>
      <c r="EK130" s="246">
        <v>1025008.792</v>
      </c>
      <c r="EL130" s="247">
        <v>6852957.451</v>
      </c>
      <c r="EM130" s="382">
        <v>232.13</v>
      </c>
      <c r="EN130" s="110">
        <v>1025008.784</v>
      </c>
      <c r="EO130" s="111">
        <v>6852957.444</v>
      </c>
      <c r="EP130" s="113">
        <v>232.138</v>
      </c>
      <c r="EQ130" s="180">
        <f>$A130</f>
        <v>1090</v>
      </c>
      <c r="ER130" s="378"/>
      <c r="ES130" s="379"/>
      <c r="ET130" s="250">
        <f aca="true" t="shared" si="52" ref="ET130:ET136">SQRT((EK130-EN130)*(EK130-EN130)+(EO130-EL130)*(EO130-EL130))</f>
        <v>0.010630145978145083</v>
      </c>
      <c r="EU130" s="251">
        <f aca="true" t="shared" si="53" ref="EU130:EU136">EP130-EM130</f>
        <v>0.008000000000009777</v>
      </c>
      <c r="EV130" s="417">
        <f>SQRT((EN130-$BT130)*(EN130-$BT130)+(EO130-$BU130)*(EO130-$BU130))</f>
        <v>0.1481654481188417</v>
      </c>
      <c r="EW130" s="399">
        <f>EP130-$BV130</f>
        <v>0.23500000000001364</v>
      </c>
      <c r="EX130" s="418">
        <f>IF($BT130=EN130,IF($BU130&lt;EO130,0,200),IF($BU130=EO130,IF($BT130&lt;EN130,100,300),IF((EO130-$BU130)&lt;0,(200/PI()*ATAN((EN130-$BT130)/(EO130-$BU130))+200),IF((EN130-$BT130)&gt;0,(200/PI()*ATAN((EN130-$BT130)/(EO130-$BU130))),(200/PI()*ATAN((EN130-$BT130)/(EO130-$BU130))+400)))))</f>
        <v>303.0087972983439</v>
      </c>
      <c r="EY130" s="397"/>
      <c r="EZ130" s="399"/>
      <c r="FA130" s="398"/>
      <c r="FB130" s="400">
        <f aca="true" t="shared" si="54" ref="FB130:FB140">SQRT((EN130-DS130)*(EN130-DS130)+(EO130-DT130)*(EO130-DT130))</f>
        <v>0.03413209636012929</v>
      </c>
      <c r="FC130" s="386">
        <f aca="true" t="shared" si="55" ref="FC130:FC140">EP130-DU130</f>
        <v>0.043000000000006366</v>
      </c>
      <c r="FD130" s="388">
        <f aca="true" t="shared" si="56" ref="FD130:FD139">IF(DS130=EN130,IF(DT130&lt;EO130,0,200),IF(DT130=EO130,IF(DS130&lt;EN130,100,300),IF((EO130-DT130)&lt;0,(200/PI()*ATAN((EN130-DS130)/(EO130-DT130))+200),IF((EN130-DS130)&gt;0,(200/PI()*ATAN((EN130-DS130)/(EO130-DT130))),(200/PI()*ATAN((EN130-DS130)/(EO130-DT130))+400)))))</f>
        <v>305.60272432625607</v>
      </c>
      <c r="FE130" s="149">
        <f>$A130</f>
        <v>1090</v>
      </c>
      <c r="FF130" s="6"/>
      <c r="FG130" s="6"/>
      <c r="FI130"/>
      <c r="FJ130"/>
      <c r="FK130"/>
      <c r="FL130" s="23"/>
      <c r="FM130" s="23"/>
      <c r="FN130" s="23"/>
    </row>
    <row r="131" spans="1:170" ht="12">
      <c r="A131" s="49">
        <v>1091</v>
      </c>
      <c r="B131" s="241"/>
      <c r="C131" s="242"/>
      <c r="D131" s="234"/>
      <c r="E131" s="68"/>
      <c r="F131" s="146"/>
      <c r="G131" s="112"/>
      <c r="H131" s="148"/>
      <c r="I131" s="194"/>
      <c r="J131" s="112"/>
      <c r="K131" s="112"/>
      <c r="L131" s="234"/>
      <c r="M131" s="234"/>
      <c r="N131" s="234"/>
      <c r="O131" s="112"/>
      <c r="P131" s="112"/>
      <c r="Q131" s="112"/>
      <c r="R131" s="112"/>
      <c r="S131" s="112"/>
      <c r="T131" s="112"/>
      <c r="U131" s="112"/>
      <c r="V131" s="112"/>
      <c r="W131" s="112"/>
      <c r="X131" s="234"/>
      <c r="Y131" s="234"/>
      <c r="Z131" s="112"/>
      <c r="AA131" s="234"/>
      <c r="AB131" s="234"/>
      <c r="AC131" s="234"/>
      <c r="AD131" s="112"/>
      <c r="AE131" s="112"/>
      <c r="AF131" s="147"/>
      <c r="AG131" s="146"/>
      <c r="AH131" s="112"/>
      <c r="AI131" s="148"/>
      <c r="AJ131" s="194"/>
      <c r="AK131" s="112"/>
      <c r="AL131" s="112"/>
      <c r="AM131" s="234"/>
      <c r="AN131" s="234"/>
      <c r="AO131" s="234"/>
      <c r="AP131" s="112"/>
      <c r="AQ131" s="112"/>
      <c r="AR131" s="112"/>
      <c r="AS131" s="112"/>
      <c r="AT131" s="112"/>
      <c r="AU131" s="112"/>
      <c r="AV131" s="234"/>
      <c r="AW131" s="234"/>
      <c r="AX131" s="234"/>
      <c r="AY131" s="234"/>
      <c r="AZ131" s="234"/>
      <c r="BA131" s="234"/>
      <c r="BB131" s="234"/>
      <c r="BC131" s="234"/>
      <c r="BD131" s="232"/>
      <c r="BE131" s="146"/>
      <c r="BF131" s="112"/>
      <c r="BG131" s="148"/>
      <c r="BH131" s="146"/>
      <c r="BI131" s="112"/>
      <c r="BJ131" s="147"/>
      <c r="BK131" s="146"/>
      <c r="BL131" s="112"/>
      <c r="BM131" s="68"/>
      <c r="BN131" s="146"/>
      <c r="BO131" s="112"/>
      <c r="BP131" s="148"/>
      <c r="BQ131" s="146"/>
      <c r="BR131" s="112"/>
      <c r="BS131" s="147"/>
      <c r="BT131" s="146">
        <v>1025004.631</v>
      </c>
      <c r="BU131" s="112">
        <v>6852956.826</v>
      </c>
      <c r="BV131" s="147">
        <v>230.997</v>
      </c>
      <c r="BW131" s="146">
        <v>1025004.616</v>
      </c>
      <c r="BX131" s="112">
        <v>6852956.827</v>
      </c>
      <c r="BY131" s="147">
        <v>231.009</v>
      </c>
      <c r="BZ131" s="173">
        <v>1025004.601</v>
      </c>
      <c r="CA131" s="87">
        <v>6852956.823</v>
      </c>
      <c r="CB131" s="127">
        <v>231.02</v>
      </c>
      <c r="CC131" s="173">
        <v>1025004.591</v>
      </c>
      <c r="CD131" s="87">
        <v>6852956.823</v>
      </c>
      <c r="CE131" s="174">
        <v>231.039</v>
      </c>
      <c r="CF131" s="173">
        <v>1025004.582</v>
      </c>
      <c r="CG131" s="87">
        <v>6852956.817</v>
      </c>
      <c r="CH131" s="174">
        <v>231.044</v>
      </c>
      <c r="CI131" s="173">
        <v>1025004.573</v>
      </c>
      <c r="CJ131" s="87">
        <v>6852956.822</v>
      </c>
      <c r="CK131" s="88">
        <v>231.05</v>
      </c>
      <c r="CL131" s="173">
        <v>1025004.562</v>
      </c>
      <c r="CM131" s="87">
        <v>6852956.823</v>
      </c>
      <c r="CN131" s="88">
        <v>231.064</v>
      </c>
      <c r="CO131" s="173">
        <v>1025004.555</v>
      </c>
      <c r="CP131" s="87">
        <v>6852956.824</v>
      </c>
      <c r="CQ131" s="88">
        <v>231.071</v>
      </c>
      <c r="CR131" s="173">
        <v>1025004.55</v>
      </c>
      <c r="CS131" s="87">
        <v>6852956.815</v>
      </c>
      <c r="CT131" s="88">
        <v>231.074</v>
      </c>
      <c r="CU131" s="173">
        <v>1025004.544</v>
      </c>
      <c r="CV131" s="87">
        <v>6852956.819</v>
      </c>
      <c r="CW131" s="88">
        <v>231.077</v>
      </c>
      <c r="CX131" s="173">
        <v>1025004.536</v>
      </c>
      <c r="CY131" s="87">
        <v>6852956.818</v>
      </c>
      <c r="CZ131" s="88">
        <v>231.089</v>
      </c>
      <c r="DA131" s="173">
        <v>1025004.528</v>
      </c>
      <c r="DB131" s="87">
        <v>6852956.814</v>
      </c>
      <c r="DC131" s="88">
        <v>231.088</v>
      </c>
      <c r="DD131" s="173">
        <v>1025004.522</v>
      </c>
      <c r="DE131" s="87">
        <v>6852956.812</v>
      </c>
      <c r="DF131" s="88">
        <v>231.103</v>
      </c>
      <c r="DG131" s="173">
        <v>1025004.51</v>
      </c>
      <c r="DH131" s="87">
        <v>6852956.803</v>
      </c>
      <c r="DI131" s="174">
        <v>231.108</v>
      </c>
      <c r="DJ131" s="173">
        <v>1025004.508</v>
      </c>
      <c r="DK131" s="87">
        <v>6852956.81</v>
      </c>
      <c r="DL131" s="88">
        <v>231.11</v>
      </c>
      <c r="DM131" s="173">
        <v>1025004.499</v>
      </c>
      <c r="DN131" s="87">
        <v>6852956.809</v>
      </c>
      <c r="DO131" s="88">
        <v>231.117</v>
      </c>
      <c r="DP131" s="173">
        <v>1025004.497</v>
      </c>
      <c r="DQ131" s="87">
        <v>6852956.811</v>
      </c>
      <c r="DR131" s="174">
        <v>231.12</v>
      </c>
      <c r="DS131" s="173">
        <v>1025004.492</v>
      </c>
      <c r="DT131" s="87">
        <v>6852956.812</v>
      </c>
      <c r="DU131" s="174">
        <v>231.122</v>
      </c>
      <c r="DV131" s="173">
        <v>1025004.492</v>
      </c>
      <c r="DW131" s="87">
        <v>6852956.801</v>
      </c>
      <c r="DX131" s="88">
        <v>231.123</v>
      </c>
      <c r="DY131" s="173">
        <v>1025004.477</v>
      </c>
      <c r="DZ131" s="87">
        <v>6852956.81</v>
      </c>
      <c r="EA131" s="88">
        <v>231.127</v>
      </c>
      <c r="EB131" s="173">
        <v>1025004.474</v>
      </c>
      <c r="EC131" s="87">
        <v>6852956.806</v>
      </c>
      <c r="ED131" s="174">
        <v>231.133</v>
      </c>
      <c r="EE131" s="173">
        <v>1025004.459</v>
      </c>
      <c r="EF131" s="87">
        <v>6852956.805</v>
      </c>
      <c r="EG131" s="88">
        <v>231.131</v>
      </c>
      <c r="EH131" s="222">
        <v>1025004.462</v>
      </c>
      <c r="EI131" s="226">
        <v>6852956.803</v>
      </c>
      <c r="EJ131" s="442">
        <v>231.135</v>
      </c>
      <c r="EK131" s="173">
        <v>1025004.459</v>
      </c>
      <c r="EL131" s="87">
        <v>6852956.816</v>
      </c>
      <c r="EM131" s="88">
        <v>231.139</v>
      </c>
      <c r="EN131" s="89">
        <v>1025004.452</v>
      </c>
      <c r="EO131" s="90">
        <v>6852956.809</v>
      </c>
      <c r="EP131" s="91">
        <v>231.142</v>
      </c>
      <c r="EQ131" s="36">
        <f aca="true" t="shared" si="57" ref="EQ131:EQ140">$A131</f>
        <v>1091</v>
      </c>
      <c r="ER131" s="194"/>
      <c r="ES131" s="147"/>
      <c r="ET131" s="250">
        <f t="shared" si="52"/>
        <v>0.009899494418995694</v>
      </c>
      <c r="EU131" s="251">
        <f t="shared" si="53"/>
        <v>0.002999999999985903</v>
      </c>
      <c r="EV131" s="252">
        <f aca="true" t="shared" si="58" ref="EV131:EV136">SQRT((EN131-$BT131)*(EN131-$BT131)+(EO131-$BU131)*(EO131-$BU131))</f>
        <v>0.17980545042094895</v>
      </c>
      <c r="EW131" s="253">
        <f aca="true" t="shared" si="59" ref="EW131:EW136">EP131-$BV131</f>
        <v>0.1449999999999818</v>
      </c>
      <c r="EX131" s="254">
        <f aca="true" t="shared" si="60" ref="EX131:EX136">IF($BT131=EN131,IF($BU131&lt;EO131,0,200),IF($BU131=EO131,IF($BT131&lt;EN131,100,300),IF((EO131-$BU131)&lt;0,(200/PI()*ATAN((EN131-$BT131)/(EO131-$BU131))+200),IF((EN131-$BT131)&gt;0,(200/PI()*ATAN((EN131-$BT131)/(EO131-$BU131))),(200/PI()*ATAN((EN131-$BT131)/(EO131-$BU131))+400)))))</f>
        <v>293.971970704506</v>
      </c>
      <c r="EY131" s="161"/>
      <c r="EZ131" s="157"/>
      <c r="FA131" s="162"/>
      <c r="FB131" s="250">
        <f t="shared" si="54"/>
        <v>0.040112342128445964</v>
      </c>
      <c r="FC131" s="253">
        <f t="shared" si="55"/>
        <v>0.01999999999998181</v>
      </c>
      <c r="FD131" s="251">
        <f t="shared" si="56"/>
        <v>295.23427476540024</v>
      </c>
      <c r="FE131" s="36">
        <f aca="true" t="shared" si="61" ref="FE131:FE140">$A131</f>
        <v>1091</v>
      </c>
      <c r="FF131" s="6"/>
      <c r="FG131" s="6"/>
      <c r="FI131"/>
      <c r="FJ131"/>
      <c r="FK131"/>
      <c r="FL131" s="23"/>
      <c r="FM131" s="23"/>
      <c r="FN131" s="23"/>
    </row>
    <row r="132" spans="1:170" ht="12">
      <c r="A132" s="49">
        <v>1092</v>
      </c>
      <c r="B132" s="241"/>
      <c r="C132" s="242"/>
      <c r="D132" s="234"/>
      <c r="E132" s="68"/>
      <c r="F132" s="146"/>
      <c r="G132" s="112"/>
      <c r="H132" s="148"/>
      <c r="I132" s="194"/>
      <c r="J132" s="112"/>
      <c r="K132" s="112"/>
      <c r="L132" s="234"/>
      <c r="M132" s="234"/>
      <c r="N132" s="234"/>
      <c r="O132" s="112"/>
      <c r="P132" s="112"/>
      <c r="Q132" s="112"/>
      <c r="R132" s="112"/>
      <c r="S132" s="112"/>
      <c r="T132" s="112"/>
      <c r="U132" s="112"/>
      <c r="V132" s="112"/>
      <c r="W132" s="112"/>
      <c r="X132" s="234"/>
      <c r="Y132" s="234"/>
      <c r="Z132" s="112"/>
      <c r="AA132" s="234"/>
      <c r="AB132" s="234"/>
      <c r="AC132" s="234"/>
      <c r="AD132" s="112"/>
      <c r="AE132" s="112"/>
      <c r="AF132" s="147"/>
      <c r="AG132" s="146"/>
      <c r="AH132" s="112"/>
      <c r="AI132" s="148"/>
      <c r="AJ132" s="194"/>
      <c r="AK132" s="112"/>
      <c r="AL132" s="112"/>
      <c r="AM132" s="234"/>
      <c r="AN132" s="234"/>
      <c r="AO132" s="234"/>
      <c r="AP132" s="112"/>
      <c r="AQ132" s="112"/>
      <c r="AR132" s="112"/>
      <c r="AS132" s="112"/>
      <c r="AT132" s="112"/>
      <c r="AU132" s="112"/>
      <c r="AV132" s="234"/>
      <c r="AW132" s="234"/>
      <c r="AX132" s="234"/>
      <c r="AY132" s="234"/>
      <c r="AZ132" s="234"/>
      <c r="BA132" s="234"/>
      <c r="BB132" s="234"/>
      <c r="BC132" s="234"/>
      <c r="BD132" s="232"/>
      <c r="BE132" s="146"/>
      <c r="BF132" s="112"/>
      <c r="BG132" s="148"/>
      <c r="BH132" s="146"/>
      <c r="BI132" s="112"/>
      <c r="BJ132" s="147"/>
      <c r="BK132" s="146"/>
      <c r="BL132" s="112"/>
      <c r="BM132" s="68"/>
      <c r="BN132" s="146"/>
      <c r="BO132" s="112"/>
      <c r="BP132" s="148"/>
      <c r="BQ132" s="146"/>
      <c r="BR132" s="112"/>
      <c r="BS132" s="147"/>
      <c r="BT132" s="146">
        <v>1025013.508</v>
      </c>
      <c r="BU132" s="112">
        <v>6852939.61</v>
      </c>
      <c r="BV132" s="147">
        <v>233.743</v>
      </c>
      <c r="BW132" s="146">
        <v>1025013.495</v>
      </c>
      <c r="BX132" s="112">
        <v>6852939.605</v>
      </c>
      <c r="BY132" s="147">
        <v>233.768</v>
      </c>
      <c r="BZ132" s="173">
        <v>1025013.476</v>
      </c>
      <c r="CA132" s="87">
        <v>6852939.595</v>
      </c>
      <c r="CB132" s="127">
        <v>233.79</v>
      </c>
      <c r="CC132" s="173">
        <v>1025013.466</v>
      </c>
      <c r="CD132" s="87">
        <v>6852939.588</v>
      </c>
      <c r="CE132" s="174">
        <v>233.817</v>
      </c>
      <c r="CF132" s="173">
        <v>1025013.447</v>
      </c>
      <c r="CG132" s="87">
        <v>6852939.575</v>
      </c>
      <c r="CH132" s="174">
        <v>233.831</v>
      </c>
      <c r="CI132" s="173">
        <v>1025013.429</v>
      </c>
      <c r="CJ132" s="87">
        <v>6852939.572</v>
      </c>
      <c r="CK132" s="88">
        <v>233.847</v>
      </c>
      <c r="CL132" s="173">
        <v>1025013.413</v>
      </c>
      <c r="CM132" s="87">
        <v>6852939.565</v>
      </c>
      <c r="CN132" s="88">
        <v>233.868</v>
      </c>
      <c r="CO132" s="173">
        <v>1025013.405</v>
      </c>
      <c r="CP132" s="87">
        <v>6852939.557</v>
      </c>
      <c r="CQ132" s="88">
        <v>233.885</v>
      </c>
      <c r="CR132" s="173">
        <v>1025013.393</v>
      </c>
      <c r="CS132" s="87">
        <v>6852939.544</v>
      </c>
      <c r="CT132" s="88">
        <v>233.907</v>
      </c>
      <c r="CU132" s="173">
        <v>1025013.383</v>
      </c>
      <c r="CV132" s="87">
        <v>6852939.545</v>
      </c>
      <c r="CW132" s="88">
        <v>233.919</v>
      </c>
      <c r="CX132" s="173">
        <v>1025013.371</v>
      </c>
      <c r="CY132" s="87">
        <v>6852939.535</v>
      </c>
      <c r="CZ132" s="88">
        <v>233.94</v>
      </c>
      <c r="DA132" s="173">
        <v>1025013.352</v>
      </c>
      <c r="DB132" s="87">
        <v>6852939.516</v>
      </c>
      <c r="DC132" s="88">
        <v>233.949</v>
      </c>
      <c r="DD132" s="173">
        <v>1025013.35</v>
      </c>
      <c r="DE132" s="87">
        <v>6852939.533</v>
      </c>
      <c r="DF132" s="88">
        <v>233.967</v>
      </c>
      <c r="DG132" s="173">
        <v>1025013.33</v>
      </c>
      <c r="DH132" s="87">
        <v>6852939.5</v>
      </c>
      <c r="DI132" s="174">
        <v>233.994</v>
      </c>
      <c r="DJ132" s="173">
        <v>1025013.328</v>
      </c>
      <c r="DK132" s="87">
        <v>6852939.495</v>
      </c>
      <c r="DL132" s="88">
        <v>234.001</v>
      </c>
      <c r="DM132" s="173">
        <v>1025013.316</v>
      </c>
      <c r="DN132" s="87">
        <v>6852939.492</v>
      </c>
      <c r="DO132" s="88">
        <v>234.019</v>
      </c>
      <c r="DP132" s="173">
        <v>1025013.31</v>
      </c>
      <c r="DQ132" s="87">
        <v>6852939.482</v>
      </c>
      <c r="DR132" s="174">
        <v>234.03</v>
      </c>
      <c r="DS132" s="173">
        <v>1025013.296</v>
      </c>
      <c r="DT132" s="87">
        <v>6852939.482</v>
      </c>
      <c r="DU132" s="174">
        <v>234.042</v>
      </c>
      <c r="DV132" s="173">
        <v>1025013.292</v>
      </c>
      <c r="DW132" s="87">
        <v>6852939.465</v>
      </c>
      <c r="DX132" s="88">
        <v>234.043</v>
      </c>
      <c r="DY132" s="173">
        <v>1025013.277</v>
      </c>
      <c r="DZ132" s="87">
        <v>6852939.469</v>
      </c>
      <c r="EA132" s="88">
        <v>234.053</v>
      </c>
      <c r="EB132" s="173">
        <v>1025013.273</v>
      </c>
      <c r="EC132" s="87">
        <v>6852939.461</v>
      </c>
      <c r="ED132" s="174">
        <v>234.067</v>
      </c>
      <c r="EE132" s="173">
        <v>1025013.272</v>
      </c>
      <c r="EF132" s="87">
        <v>6852939.456</v>
      </c>
      <c r="EG132" s="88">
        <v>234.085</v>
      </c>
      <c r="EH132" s="222">
        <v>1025013.26</v>
      </c>
      <c r="EI132" s="226">
        <v>6852939.453</v>
      </c>
      <c r="EJ132" s="442">
        <v>234.09</v>
      </c>
      <c r="EK132" s="173">
        <v>1025013.255</v>
      </c>
      <c r="EL132" s="87">
        <v>6852939.462</v>
      </c>
      <c r="EM132" s="88">
        <v>234.103</v>
      </c>
      <c r="EN132" s="89">
        <v>1025013.24</v>
      </c>
      <c r="EO132" s="90">
        <v>6852939.45</v>
      </c>
      <c r="EP132" s="91">
        <v>234.114</v>
      </c>
      <c r="EQ132" s="36">
        <f t="shared" si="57"/>
        <v>1092</v>
      </c>
      <c r="ER132" s="194"/>
      <c r="ES132" s="147"/>
      <c r="ET132" s="250">
        <f t="shared" si="52"/>
        <v>0.01920937278836793</v>
      </c>
      <c r="EU132" s="251">
        <f t="shared" si="53"/>
        <v>0.01099999999999568</v>
      </c>
      <c r="EV132" s="252">
        <f t="shared" si="58"/>
        <v>0.3121281789091604</v>
      </c>
      <c r="EW132" s="253">
        <f t="shared" si="59"/>
        <v>0.3710000000000093</v>
      </c>
      <c r="EX132" s="254">
        <f t="shared" si="60"/>
        <v>265.73574226177215</v>
      </c>
      <c r="EY132" s="161"/>
      <c r="EZ132" s="157"/>
      <c r="FA132" s="162"/>
      <c r="FB132" s="250">
        <f t="shared" si="54"/>
        <v>0.06449806180098466</v>
      </c>
      <c r="FC132" s="253">
        <f t="shared" si="55"/>
        <v>0.07200000000000273</v>
      </c>
      <c r="FD132" s="251">
        <f t="shared" si="56"/>
        <v>266.9501321773337</v>
      </c>
      <c r="FE132" s="36">
        <f t="shared" si="61"/>
        <v>1092</v>
      </c>
      <c r="FF132" s="6"/>
      <c r="FG132" s="6"/>
      <c r="FI132"/>
      <c r="FJ132"/>
      <c r="FK132"/>
      <c r="FL132" s="23"/>
      <c r="FM132" s="23"/>
      <c r="FN132" s="23"/>
    </row>
    <row r="133" spans="1:170" ht="12">
      <c r="A133" s="49">
        <v>1093</v>
      </c>
      <c r="B133" s="241"/>
      <c r="C133" s="242"/>
      <c r="D133" s="234"/>
      <c r="E133" s="68"/>
      <c r="F133" s="146"/>
      <c r="G133" s="112"/>
      <c r="H133" s="148"/>
      <c r="I133" s="194"/>
      <c r="J133" s="112"/>
      <c r="K133" s="112"/>
      <c r="L133" s="234"/>
      <c r="M133" s="234"/>
      <c r="N133" s="234"/>
      <c r="O133" s="112"/>
      <c r="P133" s="112"/>
      <c r="Q133" s="112"/>
      <c r="R133" s="112"/>
      <c r="S133" s="112"/>
      <c r="T133" s="112"/>
      <c r="U133" s="112"/>
      <c r="V133" s="112"/>
      <c r="W133" s="112"/>
      <c r="X133" s="234"/>
      <c r="Y133" s="234"/>
      <c r="Z133" s="112"/>
      <c r="AA133" s="234"/>
      <c r="AB133" s="234"/>
      <c r="AC133" s="234"/>
      <c r="AD133" s="112"/>
      <c r="AE133" s="112"/>
      <c r="AF133" s="147"/>
      <c r="AG133" s="146"/>
      <c r="AH133" s="112"/>
      <c r="AI133" s="148"/>
      <c r="AJ133" s="194"/>
      <c r="AK133" s="112"/>
      <c r="AL133" s="112"/>
      <c r="AM133" s="234"/>
      <c r="AN133" s="234"/>
      <c r="AO133" s="234"/>
      <c r="AP133" s="112"/>
      <c r="AQ133" s="112"/>
      <c r="AR133" s="112"/>
      <c r="AS133" s="112"/>
      <c r="AT133" s="112"/>
      <c r="AU133" s="112"/>
      <c r="AV133" s="234"/>
      <c r="AW133" s="234"/>
      <c r="AX133" s="234"/>
      <c r="AY133" s="234"/>
      <c r="AZ133" s="234"/>
      <c r="BA133" s="234"/>
      <c r="BB133" s="234"/>
      <c r="BC133" s="234"/>
      <c r="BD133" s="232"/>
      <c r="BE133" s="146"/>
      <c r="BF133" s="112"/>
      <c r="BG133" s="148"/>
      <c r="BH133" s="146"/>
      <c r="BI133" s="112"/>
      <c r="BJ133" s="147"/>
      <c r="BK133" s="146"/>
      <c r="BL133" s="112"/>
      <c r="BM133" s="68"/>
      <c r="BN133" s="146"/>
      <c r="BO133" s="112"/>
      <c r="BP133" s="148"/>
      <c r="BQ133" s="146"/>
      <c r="BR133" s="112"/>
      <c r="BS133" s="147"/>
      <c r="BT133" s="146">
        <v>1025016.771</v>
      </c>
      <c r="BU133" s="112">
        <v>6852941.004</v>
      </c>
      <c r="BV133" s="147">
        <v>233.738</v>
      </c>
      <c r="BW133" s="146">
        <v>1025016.759</v>
      </c>
      <c r="BX133" s="112">
        <v>6852941.001</v>
      </c>
      <c r="BY133" s="147">
        <v>233.751</v>
      </c>
      <c r="BZ133" s="173">
        <v>1025016.743</v>
      </c>
      <c r="CA133" s="87">
        <v>6852940.996</v>
      </c>
      <c r="CB133" s="127">
        <v>233.766</v>
      </c>
      <c r="CC133" s="173">
        <v>1025016.733</v>
      </c>
      <c r="CD133" s="87">
        <v>6852940.992</v>
      </c>
      <c r="CE133" s="174">
        <v>233.787</v>
      </c>
      <c r="CF133" s="173">
        <v>1025016.721</v>
      </c>
      <c r="CG133" s="87">
        <v>6852940.985</v>
      </c>
      <c r="CH133" s="174">
        <v>233.793</v>
      </c>
      <c r="CI133" s="173">
        <v>1025016.712</v>
      </c>
      <c r="CJ133" s="87">
        <v>6852940.988</v>
      </c>
      <c r="CK133" s="88">
        <v>233.807</v>
      </c>
      <c r="CL133" s="173">
        <v>1025016.701</v>
      </c>
      <c r="CM133" s="87">
        <v>6852940.989</v>
      </c>
      <c r="CN133" s="88">
        <v>233.821</v>
      </c>
      <c r="CO133" s="173">
        <v>1025016.695</v>
      </c>
      <c r="CP133" s="87">
        <v>6852940.989</v>
      </c>
      <c r="CQ133" s="88">
        <v>233.834</v>
      </c>
      <c r="CR133" s="173">
        <v>1025016.684</v>
      </c>
      <c r="CS133" s="87">
        <v>6852940.981</v>
      </c>
      <c r="CT133" s="88">
        <v>233.845</v>
      </c>
      <c r="CU133" s="173">
        <v>1025016.676</v>
      </c>
      <c r="CV133" s="87">
        <v>6852940.988</v>
      </c>
      <c r="CW133" s="88">
        <v>233.85</v>
      </c>
      <c r="CX133" s="173">
        <v>1025016.666</v>
      </c>
      <c r="CY133" s="87">
        <v>6852940.983</v>
      </c>
      <c r="CZ133" s="88">
        <v>233.865</v>
      </c>
      <c r="DA133" s="173">
        <v>1025016.656</v>
      </c>
      <c r="DB133" s="87">
        <v>6852940.975</v>
      </c>
      <c r="DC133" s="88">
        <v>233.873</v>
      </c>
      <c r="DD133" s="173">
        <v>1025016.649</v>
      </c>
      <c r="DE133" s="87">
        <v>6852940.972</v>
      </c>
      <c r="DF133" s="88">
        <v>233.887</v>
      </c>
      <c r="DG133" s="173">
        <v>1025016.641</v>
      </c>
      <c r="DH133" s="87">
        <v>6852940.967</v>
      </c>
      <c r="DI133" s="174">
        <v>233.899</v>
      </c>
      <c r="DJ133" s="173">
        <v>1025016.633</v>
      </c>
      <c r="DK133" s="87">
        <v>6852940.971</v>
      </c>
      <c r="DL133" s="88">
        <v>233.903</v>
      </c>
      <c r="DM133" s="173">
        <v>1025016.624</v>
      </c>
      <c r="DN133" s="87">
        <v>6852940.972</v>
      </c>
      <c r="DO133" s="88">
        <v>233.915</v>
      </c>
      <c r="DP133" s="173">
        <v>1025016.618</v>
      </c>
      <c r="DQ133" s="87">
        <v>6852940.97</v>
      </c>
      <c r="DR133" s="174">
        <v>233.922</v>
      </c>
      <c r="DS133" s="173">
        <v>1025016.613</v>
      </c>
      <c r="DT133" s="87">
        <v>6852940.968</v>
      </c>
      <c r="DU133" s="174">
        <v>233.93</v>
      </c>
      <c r="DV133" s="173">
        <v>1025016.61</v>
      </c>
      <c r="DW133" s="87">
        <v>6852940.958</v>
      </c>
      <c r="DX133" s="88">
        <v>233.934</v>
      </c>
      <c r="DY133" s="173">
        <v>1025016.598</v>
      </c>
      <c r="DZ133" s="87">
        <v>6852940.967</v>
      </c>
      <c r="EA133" s="88">
        <v>233.941</v>
      </c>
      <c r="EB133" s="173">
        <v>1025016.593</v>
      </c>
      <c r="EC133" s="87">
        <v>6852940.964</v>
      </c>
      <c r="ED133" s="174">
        <v>233.946</v>
      </c>
      <c r="EE133" s="173">
        <v>1025016.593</v>
      </c>
      <c r="EF133" s="87">
        <v>6852940.961</v>
      </c>
      <c r="EG133" s="88">
        <v>233.956</v>
      </c>
      <c r="EH133" s="222">
        <v>1025016.582</v>
      </c>
      <c r="EI133" s="226">
        <v>6852940.962</v>
      </c>
      <c r="EJ133" s="442">
        <v>233.958</v>
      </c>
      <c r="EK133" s="173">
        <v>1025016.577</v>
      </c>
      <c r="EL133" s="87">
        <v>6852940.977</v>
      </c>
      <c r="EM133" s="88">
        <v>233.966</v>
      </c>
      <c r="EN133" s="89">
        <v>1025016.568</v>
      </c>
      <c r="EO133" s="90">
        <v>6852940.968</v>
      </c>
      <c r="EP133" s="91">
        <v>233.974</v>
      </c>
      <c r="EQ133" s="36">
        <f t="shared" si="57"/>
        <v>1093</v>
      </c>
      <c r="ER133" s="194"/>
      <c r="ES133" s="147"/>
      <c r="ET133" s="250">
        <f t="shared" si="52"/>
        <v>0.012727921842721084</v>
      </c>
      <c r="EU133" s="251">
        <f t="shared" si="53"/>
        <v>0.007999999999981355</v>
      </c>
      <c r="EV133" s="252">
        <f t="shared" si="58"/>
        <v>0.20616740757732963</v>
      </c>
      <c r="EW133" s="253">
        <f t="shared" si="59"/>
        <v>0.23599999999999</v>
      </c>
      <c r="EX133" s="254">
        <f t="shared" si="60"/>
        <v>288.82635983501933</v>
      </c>
      <c r="EY133" s="161"/>
      <c r="EZ133" s="157"/>
      <c r="FA133" s="162"/>
      <c r="FB133" s="250">
        <f t="shared" si="54"/>
        <v>0.045000000041909516</v>
      </c>
      <c r="FC133" s="253">
        <f t="shared" si="55"/>
        <v>0.04399999999998272</v>
      </c>
      <c r="FD133" s="251">
        <f t="shared" si="56"/>
        <v>300</v>
      </c>
      <c r="FE133" s="36">
        <f t="shared" si="61"/>
        <v>1093</v>
      </c>
      <c r="FF133" s="6"/>
      <c r="FG133" s="6"/>
      <c r="FI133"/>
      <c r="FJ133"/>
      <c r="FK133"/>
      <c r="FL133" s="23"/>
      <c r="FM133" s="23"/>
      <c r="FN133" s="23"/>
    </row>
    <row r="134" spans="1:170" ht="12">
      <c r="A134" s="49">
        <v>1094</v>
      </c>
      <c r="B134" s="241"/>
      <c r="C134" s="242"/>
      <c r="D134" s="234"/>
      <c r="E134" s="68"/>
      <c r="F134" s="146"/>
      <c r="G134" s="112"/>
      <c r="H134" s="148"/>
      <c r="I134" s="194"/>
      <c r="J134" s="112"/>
      <c r="K134" s="112"/>
      <c r="L134" s="234"/>
      <c r="M134" s="234"/>
      <c r="N134" s="234"/>
      <c r="O134" s="112"/>
      <c r="P134" s="112"/>
      <c r="Q134" s="112"/>
      <c r="R134" s="112"/>
      <c r="S134" s="112"/>
      <c r="T134" s="112"/>
      <c r="U134" s="112"/>
      <c r="V134" s="112"/>
      <c r="W134" s="112"/>
      <c r="X134" s="234"/>
      <c r="Y134" s="234"/>
      <c r="Z134" s="112"/>
      <c r="AA134" s="234"/>
      <c r="AB134" s="234"/>
      <c r="AC134" s="234"/>
      <c r="AD134" s="112"/>
      <c r="AE134" s="112"/>
      <c r="AF134" s="147"/>
      <c r="AG134" s="146"/>
      <c r="AH134" s="112"/>
      <c r="AI134" s="148"/>
      <c r="AJ134" s="194"/>
      <c r="AK134" s="112"/>
      <c r="AL134" s="112"/>
      <c r="AM134" s="234"/>
      <c r="AN134" s="234"/>
      <c r="AO134" s="234"/>
      <c r="AP134" s="112"/>
      <c r="AQ134" s="112"/>
      <c r="AR134" s="112"/>
      <c r="AS134" s="112"/>
      <c r="AT134" s="112"/>
      <c r="AU134" s="112"/>
      <c r="AV134" s="234"/>
      <c r="AW134" s="234"/>
      <c r="AX134" s="234"/>
      <c r="AY134" s="234"/>
      <c r="AZ134" s="234"/>
      <c r="BA134" s="234"/>
      <c r="BB134" s="234"/>
      <c r="BC134" s="234"/>
      <c r="BD134" s="232"/>
      <c r="BE134" s="146"/>
      <c r="BF134" s="112"/>
      <c r="BG134" s="148"/>
      <c r="BH134" s="146"/>
      <c r="BI134" s="112"/>
      <c r="BJ134" s="147"/>
      <c r="BK134" s="146"/>
      <c r="BL134" s="112"/>
      <c r="BM134" s="68"/>
      <c r="BN134" s="146"/>
      <c r="BO134" s="112"/>
      <c r="BP134" s="148"/>
      <c r="BQ134" s="146"/>
      <c r="BR134" s="112"/>
      <c r="BS134" s="147"/>
      <c r="BT134" s="146">
        <v>1025021.574</v>
      </c>
      <c r="BU134" s="112">
        <v>6852943.9</v>
      </c>
      <c r="BV134" s="147">
        <v>234.752</v>
      </c>
      <c r="BW134" s="146">
        <v>1025021.561</v>
      </c>
      <c r="BX134" s="112">
        <v>6852943.896</v>
      </c>
      <c r="BY134" s="147">
        <v>234.77</v>
      </c>
      <c r="BZ134" s="173">
        <v>1025021.545</v>
      </c>
      <c r="CA134" s="87">
        <v>6852943.891</v>
      </c>
      <c r="CB134" s="127">
        <v>234.787</v>
      </c>
      <c r="CC134" s="173">
        <v>1025021.535</v>
      </c>
      <c r="CD134" s="87">
        <v>6852943.887</v>
      </c>
      <c r="CE134" s="174">
        <v>234.807</v>
      </c>
      <c r="CF134" s="173">
        <v>1025021.525</v>
      </c>
      <c r="CG134" s="87">
        <v>6852943.882</v>
      </c>
      <c r="CH134" s="174">
        <v>234.815</v>
      </c>
      <c r="CI134" s="173">
        <v>1025021.516</v>
      </c>
      <c r="CJ134" s="87">
        <v>6852943.883</v>
      </c>
      <c r="CK134" s="88">
        <v>234.831</v>
      </c>
      <c r="CL134" s="173">
        <v>1025021.505</v>
      </c>
      <c r="CM134" s="87">
        <v>6852943.884</v>
      </c>
      <c r="CN134" s="88">
        <v>234.847</v>
      </c>
      <c r="CO134" s="173">
        <v>1025021.497</v>
      </c>
      <c r="CP134" s="87">
        <v>6852943.885</v>
      </c>
      <c r="CQ134" s="88">
        <v>234.859</v>
      </c>
      <c r="CR134" s="173">
        <v>1025021.487</v>
      </c>
      <c r="CS134" s="87">
        <v>6852943.875</v>
      </c>
      <c r="CT134" s="88">
        <v>234.875</v>
      </c>
      <c r="CU134" s="173">
        <v>1025021.479</v>
      </c>
      <c r="CV134" s="87">
        <v>6852943.881</v>
      </c>
      <c r="CW134" s="88">
        <v>234.879</v>
      </c>
      <c r="CX134" s="173">
        <v>1025021.469</v>
      </c>
      <c r="CY134" s="87">
        <v>6852943.878</v>
      </c>
      <c r="CZ134" s="88">
        <v>234.894</v>
      </c>
      <c r="DA134" s="173">
        <v>1025021.459</v>
      </c>
      <c r="DB134" s="87">
        <v>6852943.868</v>
      </c>
      <c r="DC134" s="88">
        <v>234.903</v>
      </c>
      <c r="DD134" s="173">
        <v>1025021.45</v>
      </c>
      <c r="DE134" s="87">
        <v>6852943.864</v>
      </c>
      <c r="DF134" s="88">
        <v>234.918</v>
      </c>
      <c r="DG134" s="173">
        <v>1025021.441</v>
      </c>
      <c r="DH134" s="87">
        <v>6852943.86</v>
      </c>
      <c r="DI134" s="174">
        <v>234.931</v>
      </c>
      <c r="DJ134" s="173">
        <v>1025021.435</v>
      </c>
      <c r="DK134" s="87">
        <v>6852943.864</v>
      </c>
      <c r="DL134" s="88">
        <v>234.935</v>
      </c>
      <c r="DM134" s="173">
        <v>1025021.424</v>
      </c>
      <c r="DN134" s="87">
        <v>6852943.863</v>
      </c>
      <c r="DO134" s="88">
        <v>234.949</v>
      </c>
      <c r="DP134" s="173">
        <v>1025021.418</v>
      </c>
      <c r="DQ134" s="87">
        <v>6852943.862</v>
      </c>
      <c r="DR134" s="174">
        <v>234.956</v>
      </c>
      <c r="DS134" s="173">
        <v>1025021.412</v>
      </c>
      <c r="DT134" s="87">
        <v>6852943.86</v>
      </c>
      <c r="DU134" s="174">
        <v>234.965</v>
      </c>
      <c r="DV134" s="173">
        <v>1025021.414</v>
      </c>
      <c r="DW134" s="87">
        <v>6852943.851</v>
      </c>
      <c r="DX134" s="88">
        <v>234.968</v>
      </c>
      <c r="DY134" s="173">
        <v>1025021.398</v>
      </c>
      <c r="DZ134" s="87">
        <v>6852943.858</v>
      </c>
      <c r="EA134" s="88">
        <v>234.976</v>
      </c>
      <c r="EB134" s="173">
        <v>1025021.395</v>
      </c>
      <c r="EC134" s="87">
        <v>6852943.855</v>
      </c>
      <c r="ED134" s="174">
        <v>234.982</v>
      </c>
      <c r="EE134" s="173">
        <v>1025021.39</v>
      </c>
      <c r="EF134" s="87">
        <v>6852943.851</v>
      </c>
      <c r="EG134" s="88">
        <v>234.994</v>
      </c>
      <c r="EH134" s="222">
        <v>1025021.38</v>
      </c>
      <c r="EI134" s="226">
        <v>6852943.853</v>
      </c>
      <c r="EJ134" s="442">
        <v>234.995</v>
      </c>
      <c r="EK134" s="173">
        <v>1025021.378</v>
      </c>
      <c r="EL134" s="87">
        <v>6852943.867</v>
      </c>
      <c r="EM134" s="88">
        <v>235.004</v>
      </c>
      <c r="EN134" s="89">
        <v>1025021.362</v>
      </c>
      <c r="EO134" s="90">
        <v>6852943.86</v>
      </c>
      <c r="EP134" s="91">
        <v>235.012</v>
      </c>
      <c r="EQ134" s="36">
        <f t="shared" si="57"/>
        <v>1094</v>
      </c>
      <c r="ER134" s="194"/>
      <c r="ES134" s="147"/>
      <c r="ET134" s="250">
        <f t="shared" si="52"/>
        <v>0.01746424896619873</v>
      </c>
      <c r="EU134" s="251">
        <f t="shared" si="53"/>
        <v>0.008000000000009777</v>
      </c>
      <c r="EV134" s="252">
        <f t="shared" si="58"/>
        <v>0.21574058502623664</v>
      </c>
      <c r="EW134" s="253">
        <f t="shared" si="59"/>
        <v>0.2599999999999909</v>
      </c>
      <c r="EX134" s="254">
        <f t="shared" si="60"/>
        <v>288.12787510346504</v>
      </c>
      <c r="EY134" s="161"/>
      <c r="EZ134" s="157"/>
      <c r="FA134" s="162"/>
      <c r="FB134" s="250">
        <f t="shared" si="54"/>
        <v>0.05000000004656613</v>
      </c>
      <c r="FC134" s="253">
        <f t="shared" si="55"/>
        <v>0.046999999999997044</v>
      </c>
      <c r="FD134" s="251">
        <f t="shared" si="56"/>
        <v>300</v>
      </c>
      <c r="FE134" s="36">
        <f t="shared" si="61"/>
        <v>1094</v>
      </c>
      <c r="FF134" s="6"/>
      <c r="FG134" s="6"/>
      <c r="FI134"/>
      <c r="FJ134"/>
      <c r="FK134"/>
      <c r="FL134" s="23"/>
      <c r="FM134" s="23"/>
      <c r="FN134" s="23"/>
    </row>
    <row r="135" spans="1:170" ht="12">
      <c r="A135" s="49">
        <v>1095</v>
      </c>
      <c r="B135" s="241"/>
      <c r="C135" s="242"/>
      <c r="D135" s="234"/>
      <c r="E135" s="68"/>
      <c r="F135" s="146"/>
      <c r="G135" s="112"/>
      <c r="H135" s="148"/>
      <c r="I135" s="194"/>
      <c r="J135" s="112"/>
      <c r="K135" s="112"/>
      <c r="L135" s="234"/>
      <c r="M135" s="234"/>
      <c r="N135" s="234"/>
      <c r="O135" s="112"/>
      <c r="P135" s="112"/>
      <c r="Q135" s="112"/>
      <c r="R135" s="112"/>
      <c r="S135" s="112"/>
      <c r="T135" s="112"/>
      <c r="U135" s="112"/>
      <c r="V135" s="112"/>
      <c r="W135" s="112"/>
      <c r="X135" s="234"/>
      <c r="Y135" s="234"/>
      <c r="Z135" s="112"/>
      <c r="AA135" s="234"/>
      <c r="AB135" s="234"/>
      <c r="AC135" s="234"/>
      <c r="AD135" s="112"/>
      <c r="AE135" s="112"/>
      <c r="AF135" s="147"/>
      <c r="AG135" s="146"/>
      <c r="AH135" s="112"/>
      <c r="AI135" s="148"/>
      <c r="AJ135" s="194"/>
      <c r="AK135" s="112"/>
      <c r="AL135" s="112"/>
      <c r="AM135" s="234"/>
      <c r="AN135" s="234"/>
      <c r="AO135" s="234"/>
      <c r="AP135" s="112"/>
      <c r="AQ135" s="112"/>
      <c r="AR135" s="112"/>
      <c r="AS135" s="112"/>
      <c r="AT135" s="112"/>
      <c r="AU135" s="112"/>
      <c r="AV135" s="234"/>
      <c r="AW135" s="234"/>
      <c r="AX135" s="234"/>
      <c r="AY135" s="234"/>
      <c r="AZ135" s="234"/>
      <c r="BA135" s="234"/>
      <c r="BB135" s="234"/>
      <c r="BC135" s="234"/>
      <c r="BD135" s="232"/>
      <c r="BE135" s="146"/>
      <c r="BF135" s="112"/>
      <c r="BG135" s="148"/>
      <c r="BH135" s="146"/>
      <c r="BI135" s="112"/>
      <c r="BJ135" s="147"/>
      <c r="BK135" s="146"/>
      <c r="BL135" s="112"/>
      <c r="BM135" s="68"/>
      <c r="BN135" s="146"/>
      <c r="BO135" s="112"/>
      <c r="BP135" s="148"/>
      <c r="BQ135" s="146"/>
      <c r="BR135" s="112"/>
      <c r="BS135" s="147"/>
      <c r="BT135" s="146">
        <v>1025018.854</v>
      </c>
      <c r="BU135" s="112">
        <v>6852910.77</v>
      </c>
      <c r="BV135" s="147">
        <v>234.458</v>
      </c>
      <c r="BW135" s="146">
        <v>1025018.842</v>
      </c>
      <c r="BX135" s="112">
        <v>6852910.759</v>
      </c>
      <c r="BY135" s="147">
        <v>234.481</v>
      </c>
      <c r="BZ135" s="173">
        <v>1025018.828</v>
      </c>
      <c r="CA135" s="87">
        <v>6852910.748</v>
      </c>
      <c r="CB135" s="127">
        <v>234.502</v>
      </c>
      <c r="CC135" s="173">
        <v>1025018.818</v>
      </c>
      <c r="CD135" s="87">
        <v>6852910.735</v>
      </c>
      <c r="CE135" s="174">
        <v>234.518</v>
      </c>
      <c r="CF135" s="173">
        <v>1025018.8</v>
      </c>
      <c r="CG135" s="87">
        <v>6852910.718</v>
      </c>
      <c r="CH135" s="174">
        <v>234.53</v>
      </c>
      <c r="CI135" s="173">
        <v>1025018.791</v>
      </c>
      <c r="CJ135" s="87">
        <v>6852910.71</v>
      </c>
      <c r="CK135" s="88">
        <v>234.546</v>
      </c>
      <c r="CL135" s="173">
        <v>1025018.779</v>
      </c>
      <c r="CM135" s="87">
        <v>6852910.696</v>
      </c>
      <c r="CN135" s="88">
        <v>234.56</v>
      </c>
      <c r="CO135" s="173">
        <v>1025018.771</v>
      </c>
      <c r="CP135" s="87">
        <v>6852910.692</v>
      </c>
      <c r="CQ135" s="88">
        <v>234.569</v>
      </c>
      <c r="CR135" s="173">
        <v>1025018.765</v>
      </c>
      <c r="CS135" s="87">
        <v>6852910.677</v>
      </c>
      <c r="CT135" s="88">
        <v>234.587</v>
      </c>
      <c r="CU135" s="173">
        <v>1025018.753</v>
      </c>
      <c r="CV135" s="87">
        <v>6852910.677</v>
      </c>
      <c r="CW135" s="88">
        <v>234.595</v>
      </c>
      <c r="CX135" s="173">
        <v>1025018.744</v>
      </c>
      <c r="CY135" s="87">
        <v>6852910.667</v>
      </c>
      <c r="CZ135" s="88">
        <v>234.611</v>
      </c>
      <c r="DA135" s="173">
        <v>1025018.729</v>
      </c>
      <c r="DB135" s="87">
        <v>6852910.645</v>
      </c>
      <c r="DC135" s="88">
        <v>234.617</v>
      </c>
      <c r="DD135" s="173">
        <v>1025018.722</v>
      </c>
      <c r="DE135" s="87">
        <v>6852910.638</v>
      </c>
      <c r="DF135" s="88">
        <v>234.628</v>
      </c>
      <c r="DG135" s="173">
        <v>1025018.717</v>
      </c>
      <c r="DH135" s="87">
        <v>6852910.628</v>
      </c>
      <c r="DI135" s="174">
        <v>234.645</v>
      </c>
      <c r="DJ135" s="173">
        <v>1025018.713</v>
      </c>
      <c r="DK135" s="87">
        <v>6852910.624</v>
      </c>
      <c r="DL135" s="88">
        <v>234.654</v>
      </c>
      <c r="DM135" s="173">
        <v>1025018.702</v>
      </c>
      <c r="DN135" s="87">
        <v>6852910.619</v>
      </c>
      <c r="DO135" s="88">
        <v>234.663</v>
      </c>
      <c r="DP135" s="173">
        <v>1025018.698</v>
      </c>
      <c r="DQ135" s="87">
        <v>6852910.612</v>
      </c>
      <c r="DR135" s="174">
        <v>234.671</v>
      </c>
      <c r="DS135" s="173">
        <v>1025018.689</v>
      </c>
      <c r="DT135" s="87">
        <v>6852910.603</v>
      </c>
      <c r="DU135" s="174">
        <v>234.68</v>
      </c>
      <c r="DV135" s="173">
        <v>1025018.69</v>
      </c>
      <c r="DW135" s="87">
        <v>6852910.595</v>
      </c>
      <c r="DX135" s="88">
        <v>234.687</v>
      </c>
      <c r="DY135" s="173">
        <v>1025018.674</v>
      </c>
      <c r="DZ135" s="87">
        <v>6852910.596</v>
      </c>
      <c r="EA135" s="88">
        <v>234.69</v>
      </c>
      <c r="EB135" s="173">
        <v>1025018.667</v>
      </c>
      <c r="EC135" s="87">
        <v>6852910.586</v>
      </c>
      <c r="ED135" s="174">
        <v>234.698</v>
      </c>
      <c r="EE135" s="173">
        <v>1025018.669</v>
      </c>
      <c r="EF135" s="87">
        <v>6852910.586</v>
      </c>
      <c r="EG135" s="88">
        <v>234.713</v>
      </c>
      <c r="EH135" s="222">
        <v>1025018.661</v>
      </c>
      <c r="EI135" s="226">
        <v>6852910.579</v>
      </c>
      <c r="EJ135" s="442">
        <v>234.716</v>
      </c>
      <c r="EK135" s="173">
        <v>1025018.661</v>
      </c>
      <c r="EL135" s="87">
        <v>6852910.585</v>
      </c>
      <c r="EM135" s="88">
        <v>234.722</v>
      </c>
      <c r="EN135" s="89">
        <v>1025018.646</v>
      </c>
      <c r="EO135" s="90">
        <v>6852910.572</v>
      </c>
      <c r="EP135" s="91">
        <v>234.733</v>
      </c>
      <c r="EQ135" s="36">
        <f t="shared" si="57"/>
        <v>1095</v>
      </c>
      <c r="ER135" s="194"/>
      <c r="ES135" s="147"/>
      <c r="ET135" s="250">
        <f t="shared" si="52"/>
        <v>0.019849433427502124</v>
      </c>
      <c r="EU135" s="251">
        <f t="shared" si="53"/>
        <v>0.01099999999999568</v>
      </c>
      <c r="EV135" s="252">
        <f t="shared" si="58"/>
        <v>0.2871724220495142</v>
      </c>
      <c r="EW135" s="253">
        <f t="shared" si="59"/>
        <v>0.2750000000000057</v>
      </c>
      <c r="EX135" s="254">
        <f t="shared" si="60"/>
        <v>251.5677120607515</v>
      </c>
      <c r="EY135" s="161"/>
      <c r="EZ135" s="157"/>
      <c r="FA135" s="162"/>
      <c r="FB135" s="250">
        <f t="shared" si="54"/>
        <v>0.053009433422521374</v>
      </c>
      <c r="FC135" s="253">
        <f t="shared" si="55"/>
        <v>0.05299999999999727</v>
      </c>
      <c r="FD135" s="251">
        <f t="shared" si="56"/>
        <v>260.234473564998</v>
      </c>
      <c r="FE135" s="36">
        <f t="shared" si="61"/>
        <v>1095</v>
      </c>
      <c r="FF135" s="6"/>
      <c r="FG135" s="6"/>
      <c r="FI135"/>
      <c r="FJ135"/>
      <c r="FK135"/>
      <c r="FL135" s="23"/>
      <c r="FM135" s="23"/>
      <c r="FN135" s="23"/>
    </row>
    <row r="136" spans="1:170" ht="12">
      <c r="A136" s="49">
        <v>1096</v>
      </c>
      <c r="B136" s="241"/>
      <c r="C136" s="242"/>
      <c r="D136" s="234"/>
      <c r="E136" s="68"/>
      <c r="F136" s="146"/>
      <c r="G136" s="112"/>
      <c r="H136" s="148"/>
      <c r="I136" s="194"/>
      <c r="J136" s="112"/>
      <c r="K136" s="112"/>
      <c r="L136" s="234"/>
      <c r="M136" s="234"/>
      <c r="N136" s="234"/>
      <c r="O136" s="112"/>
      <c r="P136" s="112"/>
      <c r="Q136" s="112"/>
      <c r="R136" s="112"/>
      <c r="S136" s="112"/>
      <c r="T136" s="112"/>
      <c r="U136" s="112"/>
      <c r="V136" s="112"/>
      <c r="W136" s="112"/>
      <c r="X136" s="234"/>
      <c r="Y136" s="234"/>
      <c r="Z136" s="112"/>
      <c r="AA136" s="234"/>
      <c r="AB136" s="234"/>
      <c r="AC136" s="234"/>
      <c r="AD136" s="112"/>
      <c r="AE136" s="112"/>
      <c r="AF136" s="147"/>
      <c r="AG136" s="146"/>
      <c r="AH136" s="112"/>
      <c r="AI136" s="148"/>
      <c r="AJ136" s="194"/>
      <c r="AK136" s="112"/>
      <c r="AL136" s="112"/>
      <c r="AM136" s="234"/>
      <c r="AN136" s="234"/>
      <c r="AO136" s="234"/>
      <c r="AP136" s="112"/>
      <c r="AQ136" s="112"/>
      <c r="AR136" s="112"/>
      <c r="AS136" s="112"/>
      <c r="AT136" s="112"/>
      <c r="AU136" s="112"/>
      <c r="AV136" s="234"/>
      <c r="AW136" s="234"/>
      <c r="AX136" s="234"/>
      <c r="AY136" s="234"/>
      <c r="AZ136" s="234"/>
      <c r="BA136" s="234"/>
      <c r="BB136" s="234"/>
      <c r="BC136" s="234"/>
      <c r="BD136" s="232"/>
      <c r="BE136" s="146"/>
      <c r="BF136" s="112"/>
      <c r="BG136" s="148"/>
      <c r="BH136" s="146"/>
      <c r="BI136" s="112"/>
      <c r="BJ136" s="147"/>
      <c r="BK136" s="146"/>
      <c r="BL136" s="112"/>
      <c r="BM136" s="68"/>
      <c r="BN136" s="146"/>
      <c r="BO136" s="112"/>
      <c r="BP136" s="148"/>
      <c r="BQ136" s="146"/>
      <c r="BR136" s="112"/>
      <c r="BS136" s="147"/>
      <c r="BT136" s="146">
        <v>1025021.242</v>
      </c>
      <c r="BU136" s="112">
        <v>6852911.625</v>
      </c>
      <c r="BV136" s="147">
        <v>234.912</v>
      </c>
      <c r="BW136" s="146">
        <v>1025021.232</v>
      </c>
      <c r="BX136" s="112">
        <v>6852911.615</v>
      </c>
      <c r="BY136" s="147">
        <v>234.939</v>
      </c>
      <c r="BZ136" s="173">
        <v>1025021.212</v>
      </c>
      <c r="CA136" s="87">
        <v>6852911.602</v>
      </c>
      <c r="CB136" s="127">
        <v>234.955</v>
      </c>
      <c r="CC136" s="173">
        <v>1025021.201</v>
      </c>
      <c r="CD136" s="87">
        <v>6852911.589</v>
      </c>
      <c r="CE136" s="174">
        <v>234.971</v>
      </c>
      <c r="CF136" s="173">
        <v>1025021.186</v>
      </c>
      <c r="CG136" s="87">
        <v>6852911.572</v>
      </c>
      <c r="CH136" s="174">
        <v>234.983</v>
      </c>
      <c r="CI136" s="173">
        <v>1025021.175</v>
      </c>
      <c r="CJ136" s="87">
        <v>6852911.561</v>
      </c>
      <c r="CK136" s="88">
        <v>234.994</v>
      </c>
      <c r="CL136" s="173">
        <v>1025021.165</v>
      </c>
      <c r="CM136" s="87">
        <v>6852911.548</v>
      </c>
      <c r="CN136" s="88">
        <v>235.01</v>
      </c>
      <c r="CO136" s="173">
        <v>1025021.153</v>
      </c>
      <c r="CP136" s="87">
        <v>6852911.547</v>
      </c>
      <c r="CQ136" s="88">
        <v>235.019</v>
      </c>
      <c r="CR136" s="173">
        <v>1025021.148</v>
      </c>
      <c r="CS136" s="87">
        <v>6852911.533</v>
      </c>
      <c r="CT136" s="88">
        <v>235.036</v>
      </c>
      <c r="CU136" s="173">
        <v>1025021.138</v>
      </c>
      <c r="CV136" s="87">
        <v>6852911.53</v>
      </c>
      <c r="CW136" s="88">
        <v>235.046</v>
      </c>
      <c r="CX136" s="173">
        <v>1025021.13</v>
      </c>
      <c r="CY136" s="87">
        <v>6852911.52</v>
      </c>
      <c r="CZ136" s="88">
        <v>235.061</v>
      </c>
      <c r="DA136" s="173">
        <v>1025021.112</v>
      </c>
      <c r="DB136" s="87">
        <v>6852911.497</v>
      </c>
      <c r="DC136" s="88">
        <v>235.067</v>
      </c>
      <c r="DD136" s="173">
        <v>1025021.105</v>
      </c>
      <c r="DE136" s="87">
        <v>6852911.488</v>
      </c>
      <c r="DF136" s="88">
        <v>235.078</v>
      </c>
      <c r="DG136" s="173">
        <v>1025021.1</v>
      </c>
      <c r="DH136" s="87">
        <v>6852911.478</v>
      </c>
      <c r="DI136" s="174">
        <v>235.1</v>
      </c>
      <c r="DJ136" s="173">
        <v>1025021.097</v>
      </c>
      <c r="DK136" s="87">
        <v>6852911.476</v>
      </c>
      <c r="DL136" s="88">
        <v>235.106</v>
      </c>
      <c r="DM136" s="173">
        <v>1025021.087</v>
      </c>
      <c r="DN136" s="87">
        <v>6852911.469</v>
      </c>
      <c r="DO136" s="88">
        <v>235.115</v>
      </c>
      <c r="DP136" s="173">
        <v>1025021.082</v>
      </c>
      <c r="DQ136" s="87">
        <v>6852911.46</v>
      </c>
      <c r="DR136" s="174">
        <v>235.122</v>
      </c>
      <c r="DS136" s="173">
        <v>1025021.072</v>
      </c>
      <c r="DT136" s="87">
        <v>6852911.451</v>
      </c>
      <c r="DU136" s="174">
        <v>235.13</v>
      </c>
      <c r="DV136" s="173">
        <v>1025021.071</v>
      </c>
      <c r="DW136" s="87">
        <v>6852911.44</v>
      </c>
      <c r="DX136" s="88">
        <v>235.133</v>
      </c>
      <c r="DY136" s="173">
        <v>1025021.058</v>
      </c>
      <c r="DZ136" s="87">
        <v>6852911.444</v>
      </c>
      <c r="EA136" s="88">
        <v>235.138</v>
      </c>
      <c r="EB136" s="173">
        <v>1025021.052</v>
      </c>
      <c r="EC136" s="87">
        <v>6852911.434</v>
      </c>
      <c r="ED136" s="174">
        <v>235.147</v>
      </c>
      <c r="EE136" s="173">
        <v>1025021.055</v>
      </c>
      <c r="EF136" s="87">
        <v>6852911.431</v>
      </c>
      <c r="EG136" s="88">
        <v>235.165</v>
      </c>
      <c r="EH136" s="222">
        <v>1025021.046</v>
      </c>
      <c r="EI136" s="226">
        <v>6852911.426</v>
      </c>
      <c r="EJ136" s="442">
        <v>235.166</v>
      </c>
      <c r="EK136" s="173">
        <v>1025021.044</v>
      </c>
      <c r="EL136" s="87">
        <v>6852911.432</v>
      </c>
      <c r="EM136" s="88">
        <v>235.174</v>
      </c>
      <c r="EN136" s="89">
        <v>1025021.027</v>
      </c>
      <c r="EO136" s="90">
        <v>6852911.415</v>
      </c>
      <c r="EP136" s="91">
        <v>235.187</v>
      </c>
      <c r="EQ136" s="36">
        <f t="shared" si="57"/>
        <v>1096</v>
      </c>
      <c r="ER136" s="194"/>
      <c r="ES136" s="147"/>
      <c r="ET136" s="250">
        <f t="shared" si="52"/>
        <v>0.024041630549805904</v>
      </c>
      <c r="EU136" s="251">
        <f t="shared" si="53"/>
        <v>0.01300000000000523</v>
      </c>
      <c r="EV136" s="252">
        <f t="shared" si="58"/>
        <v>0.3005411784936257</v>
      </c>
      <c r="EW136" s="253">
        <f t="shared" si="59"/>
        <v>0.2750000000000057</v>
      </c>
      <c r="EX136" s="254">
        <f t="shared" si="60"/>
        <v>250.74892988746996</v>
      </c>
      <c r="EY136" s="161"/>
      <c r="EZ136" s="157"/>
      <c r="FA136" s="162"/>
      <c r="FB136" s="250">
        <f t="shared" si="54"/>
        <v>0.057628118365103786</v>
      </c>
      <c r="FC136" s="253">
        <f t="shared" si="55"/>
        <v>0.05700000000001637</v>
      </c>
      <c r="FD136" s="251">
        <f t="shared" si="56"/>
        <v>257.04465725443987</v>
      </c>
      <c r="FE136" s="36">
        <f t="shared" si="61"/>
        <v>1096</v>
      </c>
      <c r="FF136" s="6"/>
      <c r="FG136" s="6"/>
      <c r="FI136"/>
      <c r="FJ136"/>
      <c r="FK136"/>
      <c r="FL136" s="23"/>
      <c r="FM136" s="23"/>
      <c r="FN136" s="23"/>
    </row>
    <row r="137" spans="1:170" ht="12">
      <c r="A137" s="49">
        <v>1097</v>
      </c>
      <c r="B137" s="241"/>
      <c r="C137" s="242"/>
      <c r="D137" s="234"/>
      <c r="E137" s="68"/>
      <c r="F137" s="146"/>
      <c r="G137" s="112"/>
      <c r="H137" s="148"/>
      <c r="I137" s="194"/>
      <c r="J137" s="112"/>
      <c r="K137" s="112"/>
      <c r="L137" s="234"/>
      <c r="M137" s="234"/>
      <c r="N137" s="234"/>
      <c r="O137" s="112"/>
      <c r="P137" s="112"/>
      <c r="Q137" s="112"/>
      <c r="R137" s="112"/>
      <c r="S137" s="112"/>
      <c r="T137" s="112"/>
      <c r="U137" s="112"/>
      <c r="V137" s="112"/>
      <c r="W137" s="112"/>
      <c r="X137" s="234"/>
      <c r="Y137" s="234"/>
      <c r="Z137" s="112"/>
      <c r="AA137" s="234"/>
      <c r="AB137" s="234"/>
      <c r="AC137" s="234"/>
      <c r="AD137" s="112"/>
      <c r="AE137" s="112"/>
      <c r="AF137" s="147"/>
      <c r="AG137" s="146"/>
      <c r="AH137" s="112"/>
      <c r="AI137" s="148"/>
      <c r="AJ137" s="194"/>
      <c r="AK137" s="112"/>
      <c r="AL137" s="112"/>
      <c r="AM137" s="234"/>
      <c r="AN137" s="234"/>
      <c r="AO137" s="234"/>
      <c r="AP137" s="112"/>
      <c r="AQ137" s="112"/>
      <c r="AR137" s="112"/>
      <c r="AS137" s="112"/>
      <c r="AT137" s="112"/>
      <c r="AU137" s="112"/>
      <c r="AV137" s="234"/>
      <c r="AW137" s="234"/>
      <c r="AX137" s="234"/>
      <c r="AY137" s="234"/>
      <c r="AZ137" s="234"/>
      <c r="BA137" s="234"/>
      <c r="BB137" s="234"/>
      <c r="BC137" s="234"/>
      <c r="BD137" s="232"/>
      <c r="BE137" s="146"/>
      <c r="BF137" s="112"/>
      <c r="BG137" s="148"/>
      <c r="BH137" s="146"/>
      <c r="BI137" s="112"/>
      <c r="BJ137" s="147"/>
      <c r="BK137" s="146"/>
      <c r="BL137" s="112"/>
      <c r="BM137" s="68"/>
      <c r="BN137" s="146"/>
      <c r="BO137" s="112"/>
      <c r="BP137" s="148"/>
      <c r="BQ137" s="146"/>
      <c r="BR137" s="112"/>
      <c r="BS137" s="147"/>
      <c r="BT137" s="146">
        <v>1025036.745</v>
      </c>
      <c r="BU137" s="112">
        <v>6852905.522</v>
      </c>
      <c r="BV137" s="147">
        <v>237.957</v>
      </c>
      <c r="BW137" s="146">
        <v>1025036.738</v>
      </c>
      <c r="BX137" s="112">
        <v>6852905.509</v>
      </c>
      <c r="BY137" s="147">
        <v>237.976</v>
      </c>
      <c r="BZ137" s="173">
        <v>1025036.729</v>
      </c>
      <c r="CA137" s="87">
        <v>6852905.504</v>
      </c>
      <c r="CB137" s="127">
        <v>237.987</v>
      </c>
      <c r="CC137" s="173">
        <v>1025036.725</v>
      </c>
      <c r="CD137" s="87">
        <v>6852905.495</v>
      </c>
      <c r="CE137" s="174">
        <v>237.996</v>
      </c>
      <c r="CF137" s="173">
        <v>1025036.711</v>
      </c>
      <c r="CG137" s="87">
        <v>6852905.484</v>
      </c>
      <c r="CH137" s="174">
        <v>238</v>
      </c>
      <c r="CI137" s="173">
        <v>1025036.704</v>
      </c>
      <c r="CJ137" s="87">
        <v>6852905.478</v>
      </c>
      <c r="CK137" s="88">
        <v>238.008</v>
      </c>
      <c r="CL137" s="173">
        <v>1025036.694</v>
      </c>
      <c r="CM137" s="87">
        <v>6852905.473</v>
      </c>
      <c r="CN137" s="88">
        <v>238.019</v>
      </c>
      <c r="CO137" s="173">
        <v>1025036.688</v>
      </c>
      <c r="CP137" s="87">
        <v>6852905.468</v>
      </c>
      <c r="CQ137" s="88">
        <v>238.025</v>
      </c>
      <c r="CR137" s="173">
        <v>1025036.687</v>
      </c>
      <c r="CS137" s="87">
        <v>6852905.454</v>
      </c>
      <c r="CT137" s="88">
        <v>238.039</v>
      </c>
      <c r="CU137" s="173">
        <v>1025036.682</v>
      </c>
      <c r="CV137" s="87">
        <v>6852905.452</v>
      </c>
      <c r="CW137" s="88">
        <v>238.043</v>
      </c>
      <c r="CX137" s="173">
        <v>1025036.678</v>
      </c>
      <c r="CY137" s="87">
        <v>6852905.445</v>
      </c>
      <c r="CZ137" s="88">
        <v>238.055</v>
      </c>
      <c r="DA137" s="173">
        <v>1025036.666</v>
      </c>
      <c r="DB137" s="87">
        <v>6852905.425</v>
      </c>
      <c r="DC137" s="88">
        <v>238.056</v>
      </c>
      <c r="DD137" s="173">
        <v>1025036.661</v>
      </c>
      <c r="DE137" s="87">
        <v>6852905.422</v>
      </c>
      <c r="DF137" s="88">
        <v>238.061</v>
      </c>
      <c r="DG137" s="173">
        <v>1025036.657</v>
      </c>
      <c r="DH137" s="87">
        <v>6852905.411</v>
      </c>
      <c r="DI137" s="174">
        <v>238.081</v>
      </c>
      <c r="DJ137" s="173">
        <v>1025036.66</v>
      </c>
      <c r="DK137" s="87">
        <v>6852905.406</v>
      </c>
      <c r="DL137" s="88">
        <v>238.084</v>
      </c>
      <c r="DM137" s="173">
        <v>1025036.651</v>
      </c>
      <c r="DN137" s="87">
        <v>6852905.402</v>
      </c>
      <c r="DO137" s="88">
        <v>238.091</v>
      </c>
      <c r="DP137" s="173">
        <v>1025036.65</v>
      </c>
      <c r="DQ137" s="87">
        <v>6852905.397</v>
      </c>
      <c r="DR137" s="174">
        <v>238.091</v>
      </c>
      <c r="DS137" s="173">
        <v>1025036.64</v>
      </c>
      <c r="DT137" s="87">
        <v>6852905.392</v>
      </c>
      <c r="DU137" s="174">
        <v>238.094</v>
      </c>
      <c r="DV137" s="173">
        <v>1025036.641</v>
      </c>
      <c r="DW137" s="87">
        <v>6852905.383</v>
      </c>
      <c r="DX137" s="88">
        <v>238.097</v>
      </c>
      <c r="DY137" s="173">
        <v>1025036.629</v>
      </c>
      <c r="DZ137" s="87">
        <v>6852905.387</v>
      </c>
      <c r="EA137" s="88">
        <v>238.099</v>
      </c>
      <c r="EB137" s="173">
        <v>1025036.626</v>
      </c>
      <c r="EC137" s="87">
        <v>6852905.379</v>
      </c>
      <c r="ED137" s="174">
        <v>238.106</v>
      </c>
      <c r="EE137" s="173">
        <v>1025036.63</v>
      </c>
      <c r="EF137" s="87">
        <v>6852905.374</v>
      </c>
      <c r="EG137" s="88">
        <v>238.121</v>
      </c>
      <c r="EH137" s="222">
        <v>1025036.626</v>
      </c>
      <c r="EI137" s="226">
        <v>6852905.371</v>
      </c>
      <c r="EJ137" s="442">
        <v>238.125</v>
      </c>
      <c r="EK137" s="173">
        <v>1025036.627</v>
      </c>
      <c r="EL137" s="87">
        <v>6852905.381</v>
      </c>
      <c r="EM137" s="88">
        <v>238.129</v>
      </c>
      <c r="EN137" s="89">
        <v>1025036.612</v>
      </c>
      <c r="EO137" s="90">
        <v>6852905.37</v>
      </c>
      <c r="EP137" s="91">
        <v>238.135</v>
      </c>
      <c r="EQ137" s="36">
        <f t="shared" si="57"/>
        <v>1097</v>
      </c>
      <c r="ER137" s="194"/>
      <c r="ES137" s="147"/>
      <c r="ET137" s="250">
        <f>SQRT((EK137-EN137)*(EK137-EN137)+(EO137-EL137)*(EO137-EL137))</f>
        <v>0.0186010752137556</v>
      </c>
      <c r="EU137" s="251">
        <f>EP137-EM137</f>
        <v>0.006000000000000227</v>
      </c>
      <c r="EV137" s="252">
        <f>SQRT((EN137-$BT137)*(EN137-$BT137)+(EO137-$BU137)*(EO137-$BU137))</f>
        <v>0.20197277028837543</v>
      </c>
      <c r="EW137" s="253">
        <f>EP137-$BV137</f>
        <v>0.17799999999999727</v>
      </c>
      <c r="EX137" s="254">
        <f>IF($BT137=EN137,IF($BU137&lt;EO137,0,200),IF($BU137=EO137,IF($BT137&lt;EN137,100,300),IF((EO137-$BU137)&lt;0,(200/PI()*ATAN((EN137-$BT137)/(EO137-$BU137))+200),IF((EN137-$BT137)&gt;0,(200/PI()*ATAN((EN137-$BT137)/(EO137-$BU137))),(200/PI()*ATAN((EN137-$BT137)/(EO137-$BU137))+400)))))</f>
        <v>245.76213912824113</v>
      </c>
      <c r="EY137" s="161"/>
      <c r="EZ137" s="157"/>
      <c r="FA137" s="162"/>
      <c r="FB137" s="250">
        <f t="shared" si="54"/>
        <v>0.035608987594692394</v>
      </c>
      <c r="FC137" s="253">
        <f t="shared" si="55"/>
        <v>0.04099999999999682</v>
      </c>
      <c r="FD137" s="251">
        <f t="shared" si="56"/>
        <v>257.60308179169306</v>
      </c>
      <c r="FE137" s="36">
        <f t="shared" si="61"/>
        <v>1097</v>
      </c>
      <c r="FF137" s="6"/>
      <c r="FG137" s="6"/>
      <c r="FI137" s="123"/>
      <c r="FJ137" s="123"/>
      <c r="FK137" s="123"/>
      <c r="FL137" s="35"/>
      <c r="FM137" s="35"/>
      <c r="FN137" s="35"/>
    </row>
    <row r="138" spans="1:170" ht="12">
      <c r="A138" s="49">
        <v>1098</v>
      </c>
      <c r="B138" s="241"/>
      <c r="C138" s="242"/>
      <c r="D138" s="234"/>
      <c r="E138" s="68"/>
      <c r="F138" s="146"/>
      <c r="G138" s="112"/>
      <c r="H138" s="148"/>
      <c r="I138" s="194"/>
      <c r="J138" s="112"/>
      <c r="K138" s="112"/>
      <c r="L138" s="234"/>
      <c r="M138" s="234"/>
      <c r="N138" s="234"/>
      <c r="O138" s="112"/>
      <c r="P138" s="112"/>
      <c r="Q138" s="112"/>
      <c r="R138" s="112"/>
      <c r="S138" s="112"/>
      <c r="T138" s="112"/>
      <c r="U138" s="112"/>
      <c r="V138" s="112"/>
      <c r="W138" s="112"/>
      <c r="X138" s="234"/>
      <c r="Y138" s="234"/>
      <c r="Z138" s="112"/>
      <c r="AA138" s="234"/>
      <c r="AB138" s="234"/>
      <c r="AC138" s="234"/>
      <c r="AD138" s="112"/>
      <c r="AE138" s="112"/>
      <c r="AF138" s="147"/>
      <c r="AG138" s="146"/>
      <c r="AH138" s="112"/>
      <c r="AI138" s="148"/>
      <c r="AJ138" s="194"/>
      <c r="AK138" s="112"/>
      <c r="AL138" s="112"/>
      <c r="AM138" s="234"/>
      <c r="AN138" s="234"/>
      <c r="AO138" s="234"/>
      <c r="AP138" s="112"/>
      <c r="AQ138" s="112"/>
      <c r="AR138" s="112"/>
      <c r="AS138" s="112"/>
      <c r="AT138" s="112"/>
      <c r="AU138" s="112"/>
      <c r="AV138" s="234"/>
      <c r="AW138" s="234"/>
      <c r="AX138" s="234"/>
      <c r="AY138" s="234"/>
      <c r="AZ138" s="234"/>
      <c r="BA138" s="234"/>
      <c r="BB138" s="234"/>
      <c r="BC138" s="234"/>
      <c r="BD138" s="232"/>
      <c r="BE138" s="146"/>
      <c r="BF138" s="112"/>
      <c r="BG138" s="148"/>
      <c r="BH138" s="146"/>
      <c r="BI138" s="112"/>
      <c r="BJ138" s="147"/>
      <c r="BK138" s="146"/>
      <c r="BL138" s="112"/>
      <c r="BM138" s="68"/>
      <c r="BN138" s="146"/>
      <c r="BO138" s="112"/>
      <c r="BP138" s="148"/>
      <c r="BQ138" s="146"/>
      <c r="BR138" s="112"/>
      <c r="BS138" s="147"/>
      <c r="BT138" s="146">
        <v>1025038.816</v>
      </c>
      <c r="BU138" s="112">
        <v>6852907.148</v>
      </c>
      <c r="BV138" s="147">
        <v>238.774</v>
      </c>
      <c r="BW138" s="146">
        <v>1025038.805</v>
      </c>
      <c r="BX138" s="112">
        <v>6852907.138</v>
      </c>
      <c r="BY138" s="147">
        <v>238.793</v>
      </c>
      <c r="BZ138" s="173">
        <v>1025038.797</v>
      </c>
      <c r="CA138" s="87">
        <v>6852907.131</v>
      </c>
      <c r="CB138" s="127">
        <v>238.805</v>
      </c>
      <c r="CC138" s="173">
        <v>1025038.792</v>
      </c>
      <c r="CD138" s="87">
        <v>6852907.12</v>
      </c>
      <c r="CE138" s="174">
        <v>238.815</v>
      </c>
      <c r="CF138" s="173">
        <v>1025038.785</v>
      </c>
      <c r="CG138" s="87">
        <v>6852907.108</v>
      </c>
      <c r="CH138" s="174">
        <v>238.823</v>
      </c>
      <c r="CI138" s="173">
        <v>1025038.777</v>
      </c>
      <c r="CJ138" s="87">
        <v>6852907.109</v>
      </c>
      <c r="CK138" s="88">
        <v>238.833</v>
      </c>
      <c r="CL138" s="173">
        <v>1025038.773</v>
      </c>
      <c r="CM138" s="87">
        <v>6852907.104</v>
      </c>
      <c r="CN138" s="88">
        <v>238.846</v>
      </c>
      <c r="CO138" s="173">
        <v>1025038.765</v>
      </c>
      <c r="CP138" s="87">
        <v>6852907.101</v>
      </c>
      <c r="CQ138" s="88">
        <v>238.851</v>
      </c>
      <c r="CR138" s="173">
        <v>1025038.766</v>
      </c>
      <c r="CS138" s="87">
        <v>6852907.086</v>
      </c>
      <c r="CT138" s="88">
        <v>238.863</v>
      </c>
      <c r="CU138" s="173">
        <v>1025038.759</v>
      </c>
      <c r="CV138" s="87">
        <v>6852907.086</v>
      </c>
      <c r="CW138" s="88">
        <v>238.866</v>
      </c>
      <c r="CX138" s="173">
        <v>1025038.754</v>
      </c>
      <c r="CY138" s="87">
        <v>6852907.08</v>
      </c>
      <c r="CZ138" s="88">
        <v>238.878</v>
      </c>
      <c r="DA138" s="173">
        <v>1025038.749</v>
      </c>
      <c r="DB138" s="87">
        <v>6852907.061</v>
      </c>
      <c r="DC138" s="88">
        <v>238.883</v>
      </c>
      <c r="DD138" s="173">
        <v>1025038.745</v>
      </c>
      <c r="DE138" s="87">
        <v>6852907.059</v>
      </c>
      <c r="DF138" s="88">
        <v>238.888</v>
      </c>
      <c r="DG138" s="173">
        <v>1025038.742</v>
      </c>
      <c r="DH138" s="87">
        <v>6852907.051</v>
      </c>
      <c r="DI138" s="174">
        <v>238.905</v>
      </c>
      <c r="DJ138" s="173">
        <v>1025038.742</v>
      </c>
      <c r="DK138" s="87">
        <v>6852907.047</v>
      </c>
      <c r="DL138" s="88">
        <v>238.91</v>
      </c>
      <c r="DM138" s="173">
        <v>1025038.739</v>
      </c>
      <c r="DN138" s="87">
        <v>6852907.043</v>
      </c>
      <c r="DO138" s="88">
        <v>238.915</v>
      </c>
      <c r="DP138" s="173">
        <v>1025038.738</v>
      </c>
      <c r="DQ138" s="87">
        <v>6852907.038</v>
      </c>
      <c r="DR138" s="174">
        <v>238.921</v>
      </c>
      <c r="DS138" s="173">
        <v>1025038.731</v>
      </c>
      <c r="DT138" s="87">
        <v>6852907.033</v>
      </c>
      <c r="DU138" s="174">
        <v>238.923</v>
      </c>
      <c r="DV138" s="173">
        <v>1025038.733</v>
      </c>
      <c r="DW138" s="87">
        <v>6852907.024</v>
      </c>
      <c r="DX138" s="88">
        <v>238.927</v>
      </c>
      <c r="DY138" s="173">
        <v>1025038.725</v>
      </c>
      <c r="DZ138" s="87">
        <v>6852907.03</v>
      </c>
      <c r="EA138" s="88">
        <v>238.932</v>
      </c>
      <c r="EB138" s="173">
        <v>1025038.717</v>
      </c>
      <c r="EC138" s="87">
        <v>6852907.024</v>
      </c>
      <c r="ED138" s="174">
        <v>238.933</v>
      </c>
      <c r="EE138" s="173">
        <v>1025038.719</v>
      </c>
      <c r="EF138" s="87">
        <v>6852907.023</v>
      </c>
      <c r="EG138" s="88">
        <v>238.941</v>
      </c>
      <c r="EH138" s="222">
        <v>1025038.712</v>
      </c>
      <c r="EI138" s="226">
        <v>6852907.021</v>
      </c>
      <c r="EJ138" s="442">
        <v>238.945</v>
      </c>
      <c r="EK138" s="173">
        <v>1025038.721</v>
      </c>
      <c r="EL138" s="87">
        <v>6852907.026</v>
      </c>
      <c r="EM138" s="88">
        <v>238.954</v>
      </c>
      <c r="EN138" s="89">
        <v>1025038.701</v>
      </c>
      <c r="EO138" s="90">
        <v>6852907.018</v>
      </c>
      <c r="EP138" s="91">
        <v>238.961</v>
      </c>
      <c r="EQ138" s="36">
        <f t="shared" si="57"/>
        <v>1098</v>
      </c>
      <c r="ER138" s="194"/>
      <c r="ES138" s="147"/>
      <c r="ET138" s="250">
        <f>SQRT((EK138-EN138)*(EK138-EN138)+(EO138-EL138)*(EO138-EL138))</f>
        <v>0.02154065904106861</v>
      </c>
      <c r="EU138" s="251">
        <f>EP138-EM138</f>
        <v>0.007000000000005002</v>
      </c>
      <c r="EV138" s="252">
        <f>SQRT((EN138-$BT138)*(EN138-$BT138)+(EO138-$BU138)*(EO138-$BU138))</f>
        <v>0.17356554948722022</v>
      </c>
      <c r="EW138" s="253">
        <f>EP138-$BV138</f>
        <v>0.18700000000001182</v>
      </c>
      <c r="EX138" s="254">
        <f>IF($BT138=EN138,IF($BU138&lt;EO138,0,200),IF($BU138=EO138,IF($BT138&lt;EN138,100,300),IF((EO138-$BU138)&lt;0,(200/PI()*ATAN((EN138-$BT138)/(EO138-$BU138))+200),IF((EN138-$BT138)&gt;0,(200/PI()*ATAN((EN138-$BT138)/(EO138-$BU138))),(200/PI()*ATAN((EN138-$BT138)/(EO138-$BU138))+400)))))</f>
        <v>246.1071870859522</v>
      </c>
      <c r="EY138" s="161"/>
      <c r="EZ138" s="157"/>
      <c r="FA138" s="162"/>
      <c r="FB138" s="250">
        <f t="shared" si="54"/>
        <v>0.03354101953754681</v>
      </c>
      <c r="FC138" s="253">
        <f t="shared" si="55"/>
        <v>0.038000000000010914</v>
      </c>
      <c r="FD138" s="251">
        <f t="shared" si="56"/>
        <v>270.4832770628117</v>
      </c>
      <c r="FE138" s="36">
        <f t="shared" si="61"/>
        <v>1098</v>
      </c>
      <c r="FF138" s="6"/>
      <c r="FG138" s="6"/>
      <c r="FI138" s="123"/>
      <c r="FJ138" s="123"/>
      <c r="FK138" s="123"/>
      <c r="FL138" s="35"/>
      <c r="FM138" s="35"/>
      <c r="FN138" s="35"/>
    </row>
    <row r="139" spans="1:170" ht="12">
      <c r="A139" s="49">
        <v>1099</v>
      </c>
      <c r="B139" s="241"/>
      <c r="C139" s="242"/>
      <c r="D139" s="234"/>
      <c r="E139" s="68"/>
      <c r="F139" s="146"/>
      <c r="G139" s="112"/>
      <c r="H139" s="148"/>
      <c r="I139" s="194"/>
      <c r="J139" s="112"/>
      <c r="K139" s="112"/>
      <c r="L139" s="234"/>
      <c r="M139" s="234"/>
      <c r="N139" s="234"/>
      <c r="O139" s="112"/>
      <c r="P139" s="112"/>
      <c r="Q139" s="112"/>
      <c r="R139" s="112"/>
      <c r="S139" s="112"/>
      <c r="T139" s="112"/>
      <c r="U139" s="112"/>
      <c r="V139" s="112"/>
      <c r="W139" s="112"/>
      <c r="X139" s="234"/>
      <c r="Y139" s="234"/>
      <c r="Z139" s="112"/>
      <c r="AA139" s="234"/>
      <c r="AB139" s="234"/>
      <c r="AC139" s="234"/>
      <c r="AD139" s="112"/>
      <c r="AE139" s="112"/>
      <c r="AF139" s="147"/>
      <c r="AG139" s="146"/>
      <c r="AH139" s="112"/>
      <c r="AI139" s="148"/>
      <c r="AJ139" s="194"/>
      <c r="AK139" s="112"/>
      <c r="AL139" s="112"/>
      <c r="AM139" s="234"/>
      <c r="AN139" s="234"/>
      <c r="AO139" s="234"/>
      <c r="AP139" s="112"/>
      <c r="AQ139" s="112"/>
      <c r="AR139" s="112"/>
      <c r="AS139" s="112"/>
      <c r="AT139" s="112"/>
      <c r="AU139" s="112"/>
      <c r="AV139" s="234"/>
      <c r="AW139" s="234"/>
      <c r="AX139" s="234"/>
      <c r="AY139" s="234"/>
      <c r="AZ139" s="234"/>
      <c r="BA139" s="234"/>
      <c r="BB139" s="234"/>
      <c r="BC139" s="234"/>
      <c r="BD139" s="232"/>
      <c r="BE139" s="146"/>
      <c r="BF139" s="112"/>
      <c r="BG139" s="148"/>
      <c r="BH139" s="146"/>
      <c r="BI139" s="112"/>
      <c r="BJ139" s="147"/>
      <c r="BK139" s="146"/>
      <c r="BL139" s="112"/>
      <c r="BM139" s="68"/>
      <c r="BN139" s="146"/>
      <c r="BO139" s="112"/>
      <c r="BP139" s="148"/>
      <c r="BQ139" s="146"/>
      <c r="BR139" s="112"/>
      <c r="BS139" s="147"/>
      <c r="BT139" s="146">
        <v>1025054.508</v>
      </c>
      <c r="BU139" s="112">
        <v>6852888.096</v>
      </c>
      <c r="BV139" s="147">
        <v>238.863</v>
      </c>
      <c r="BW139" s="146">
        <v>1025054.503</v>
      </c>
      <c r="BX139" s="112">
        <v>6852888.083</v>
      </c>
      <c r="BY139" s="147">
        <v>238.884</v>
      </c>
      <c r="BZ139" s="173">
        <v>1025054.499</v>
      </c>
      <c r="CA139" s="87">
        <v>6852888.075</v>
      </c>
      <c r="CB139" s="127">
        <v>238.899</v>
      </c>
      <c r="CC139" s="173">
        <v>1025054.497</v>
      </c>
      <c r="CD139" s="87">
        <v>6852888.07</v>
      </c>
      <c r="CE139" s="174">
        <v>238.909</v>
      </c>
      <c r="CF139" s="173">
        <v>1025054.48</v>
      </c>
      <c r="CG139" s="87">
        <v>6852888.048</v>
      </c>
      <c r="CH139" s="174">
        <v>238.914</v>
      </c>
      <c r="CI139" s="173">
        <v>1025054.474</v>
      </c>
      <c r="CJ139" s="87">
        <v>6852888.043</v>
      </c>
      <c r="CK139" s="88">
        <v>238.922</v>
      </c>
      <c r="CL139" s="173">
        <v>1025054.467</v>
      </c>
      <c r="CM139" s="87">
        <v>6852888.033</v>
      </c>
      <c r="CN139" s="88">
        <v>238.932</v>
      </c>
      <c r="CO139" s="173">
        <v>1025054.463</v>
      </c>
      <c r="CP139" s="87">
        <v>6852888.033</v>
      </c>
      <c r="CQ139" s="88">
        <v>238.936</v>
      </c>
      <c r="CR139" s="173">
        <v>1025054.465</v>
      </c>
      <c r="CS139" s="87">
        <v>6852888.02</v>
      </c>
      <c r="CT139" s="88">
        <v>238.947</v>
      </c>
      <c r="CU139" s="173">
        <v>1025054.46</v>
      </c>
      <c r="CV139" s="87">
        <v>6852888.019</v>
      </c>
      <c r="CW139" s="88">
        <v>238.948</v>
      </c>
      <c r="CX139" s="173">
        <v>1025054.457</v>
      </c>
      <c r="CY139" s="87">
        <v>6852888.014</v>
      </c>
      <c r="CZ139" s="88">
        <v>238.96</v>
      </c>
      <c r="DA139" s="173">
        <v>1025054.447</v>
      </c>
      <c r="DB139" s="87">
        <v>6852887.989</v>
      </c>
      <c r="DC139" s="88">
        <v>238.963</v>
      </c>
      <c r="DD139" s="173">
        <v>1025054.447</v>
      </c>
      <c r="DE139" s="87">
        <v>6852887.989</v>
      </c>
      <c r="DF139" s="88">
        <v>238.963</v>
      </c>
      <c r="DG139" s="173">
        <v>1025054.446</v>
      </c>
      <c r="DH139" s="87">
        <v>6852887.978</v>
      </c>
      <c r="DI139" s="174">
        <v>238.982</v>
      </c>
      <c r="DJ139" s="173">
        <v>1025054.448</v>
      </c>
      <c r="DK139" s="87">
        <v>6852887.974</v>
      </c>
      <c r="DL139" s="88">
        <v>238.987</v>
      </c>
      <c r="DM139" s="173">
        <v>1025054.441</v>
      </c>
      <c r="DN139" s="87">
        <v>6852887.968</v>
      </c>
      <c r="DO139" s="88">
        <v>238.992</v>
      </c>
      <c r="DP139" s="173">
        <v>1025054.438</v>
      </c>
      <c r="DQ139" s="87">
        <v>6852887.963</v>
      </c>
      <c r="DR139" s="174">
        <v>238.993</v>
      </c>
      <c r="DS139" s="173">
        <v>1025054.432</v>
      </c>
      <c r="DT139" s="87">
        <v>6852887.955</v>
      </c>
      <c r="DU139" s="174">
        <v>238.997</v>
      </c>
      <c r="DV139" s="173">
        <v>1025054.433</v>
      </c>
      <c r="DW139" s="87">
        <v>6852887.948</v>
      </c>
      <c r="DX139" s="88">
        <v>239.002</v>
      </c>
      <c r="DY139" s="173">
        <v>1025054.425</v>
      </c>
      <c r="DZ139" s="87">
        <v>6852887.951</v>
      </c>
      <c r="EA139" s="88">
        <v>239.004</v>
      </c>
      <c r="EB139" s="173">
        <v>1025054.421</v>
      </c>
      <c r="EC139" s="87">
        <v>6852887.941</v>
      </c>
      <c r="ED139" s="174">
        <v>239.008</v>
      </c>
      <c r="EE139" s="173">
        <v>1025054.424</v>
      </c>
      <c r="EF139" s="87">
        <v>6852887.944</v>
      </c>
      <c r="EG139" s="88">
        <v>239.018</v>
      </c>
      <c r="EH139" s="222">
        <v>1025054.418</v>
      </c>
      <c r="EI139" s="226">
        <v>6852887.941</v>
      </c>
      <c r="EJ139" s="442">
        <v>239.02</v>
      </c>
      <c r="EK139" s="173">
        <v>1025054.427</v>
      </c>
      <c r="EL139" s="87">
        <v>6852887.953</v>
      </c>
      <c r="EM139" s="88">
        <v>239.025</v>
      </c>
      <c r="EN139" s="89">
        <v>1025054.408</v>
      </c>
      <c r="EO139" s="90">
        <v>6852887.942</v>
      </c>
      <c r="EP139" s="91">
        <v>239.03</v>
      </c>
      <c r="EQ139" s="36">
        <f t="shared" si="57"/>
        <v>1099</v>
      </c>
      <c r="ER139" s="194"/>
      <c r="ES139" s="147"/>
      <c r="ET139" s="250">
        <f>SQRT((EK139-EN139)*(EK139-EN139)+(EO139-EL139)*(EO139-EL139))</f>
        <v>0.021954498345250338</v>
      </c>
      <c r="EU139" s="251">
        <f>EP139-EM139</f>
        <v>0.0049999999999954525</v>
      </c>
      <c r="EV139" s="252">
        <f>SQRT((EN139-$BT139)*(EN139-$BT139)+(EO139-$BU139)*(EO139-$BU139))</f>
        <v>0.18361917118094045</v>
      </c>
      <c r="EW139" s="253">
        <f>EP139-$BV139</f>
        <v>0.1670000000000016</v>
      </c>
      <c r="EX139" s="254">
        <f>IF($BT139=EN139,IF($BU139&lt;EO139,0,200),IF($BU139=EO139,IF($BT139&lt;EN139,100,300),IF((EO139-$BU139)&lt;0,(200/PI()*ATAN((EN139-$BT139)/(EO139-$BU139))+200),IF((EN139-$BT139)&gt;0,(200/PI()*ATAN((EN139-$BT139)/(EO139-$BU139))),(200/PI()*ATAN((EN139-$BT139)/(EO139-$BU139))+400)))))</f>
        <v>236.66411675407048</v>
      </c>
      <c r="EY139" s="161"/>
      <c r="EZ139" s="157"/>
      <c r="FA139" s="162"/>
      <c r="FB139" s="250">
        <f t="shared" si="54"/>
        <v>0.02729468823436994</v>
      </c>
      <c r="FC139" s="253">
        <f t="shared" si="55"/>
        <v>0.03299999999998704</v>
      </c>
      <c r="FD139" s="251">
        <f t="shared" si="56"/>
        <v>268.39674539594796</v>
      </c>
      <c r="FE139" s="36">
        <f t="shared" si="61"/>
        <v>1099</v>
      </c>
      <c r="FF139" s="6"/>
      <c r="FG139" s="6"/>
      <c r="FI139" s="123"/>
      <c r="FJ139" s="123"/>
      <c r="FK139" s="123"/>
      <c r="FL139" s="35"/>
      <c r="FM139" s="35"/>
      <c r="FN139" s="35"/>
    </row>
    <row r="140" spans="1:170" ht="12" thickBot="1">
      <c r="A140" s="52">
        <v>1100</v>
      </c>
      <c r="B140" s="419"/>
      <c r="C140" s="420"/>
      <c r="D140" s="421"/>
      <c r="E140" s="392"/>
      <c r="F140" s="340"/>
      <c r="G140" s="341"/>
      <c r="H140" s="342"/>
      <c r="I140" s="422"/>
      <c r="J140" s="341"/>
      <c r="K140" s="341"/>
      <c r="L140" s="421"/>
      <c r="M140" s="421"/>
      <c r="N140" s="421"/>
      <c r="O140" s="341"/>
      <c r="P140" s="341"/>
      <c r="Q140" s="341"/>
      <c r="R140" s="341"/>
      <c r="S140" s="341"/>
      <c r="T140" s="341"/>
      <c r="U140" s="341"/>
      <c r="V140" s="341"/>
      <c r="W140" s="341"/>
      <c r="X140" s="421"/>
      <c r="Y140" s="421"/>
      <c r="Z140" s="341"/>
      <c r="AA140" s="421"/>
      <c r="AB140" s="421"/>
      <c r="AC140" s="421"/>
      <c r="AD140" s="341"/>
      <c r="AE140" s="341"/>
      <c r="AF140" s="403"/>
      <c r="AG140" s="340"/>
      <c r="AH140" s="341"/>
      <c r="AI140" s="342"/>
      <c r="AJ140" s="422"/>
      <c r="AK140" s="341"/>
      <c r="AL140" s="341"/>
      <c r="AM140" s="421"/>
      <c r="AN140" s="421"/>
      <c r="AO140" s="421"/>
      <c r="AP140" s="341"/>
      <c r="AQ140" s="341"/>
      <c r="AR140" s="341"/>
      <c r="AS140" s="341"/>
      <c r="AT140" s="341"/>
      <c r="AU140" s="341"/>
      <c r="AV140" s="421"/>
      <c r="AW140" s="421"/>
      <c r="AX140" s="421"/>
      <c r="AY140" s="421"/>
      <c r="AZ140" s="421"/>
      <c r="BA140" s="421"/>
      <c r="BB140" s="421"/>
      <c r="BC140" s="421"/>
      <c r="BD140" s="423"/>
      <c r="BE140" s="340"/>
      <c r="BF140" s="341"/>
      <c r="BG140" s="342"/>
      <c r="BH140" s="340"/>
      <c r="BI140" s="341"/>
      <c r="BJ140" s="403"/>
      <c r="BK140" s="340"/>
      <c r="BL140" s="341"/>
      <c r="BM140" s="392"/>
      <c r="BN140" s="340"/>
      <c r="BO140" s="341"/>
      <c r="BP140" s="342"/>
      <c r="BQ140" s="340"/>
      <c r="BR140" s="341"/>
      <c r="BS140" s="403"/>
      <c r="BT140" s="340">
        <v>1025056.57</v>
      </c>
      <c r="BU140" s="341">
        <v>6852888.588</v>
      </c>
      <c r="BV140" s="403">
        <v>239.253</v>
      </c>
      <c r="BW140" s="340">
        <v>1025056.565</v>
      </c>
      <c r="BX140" s="341">
        <v>6852888.575</v>
      </c>
      <c r="BY140" s="403">
        <v>239.274</v>
      </c>
      <c r="BZ140" s="343">
        <v>1025056.558</v>
      </c>
      <c r="CA140" s="82">
        <v>6852888.566</v>
      </c>
      <c r="CB140" s="424">
        <v>239.287</v>
      </c>
      <c r="CC140" s="343">
        <v>1025056.561</v>
      </c>
      <c r="CD140" s="82">
        <v>6852888.557</v>
      </c>
      <c r="CE140" s="393">
        <v>239.299</v>
      </c>
      <c r="CF140" s="343">
        <v>1025056.552</v>
      </c>
      <c r="CG140" s="82">
        <v>6852888.538</v>
      </c>
      <c r="CH140" s="393">
        <v>239.308</v>
      </c>
      <c r="CI140" s="343">
        <v>1025056.552</v>
      </c>
      <c r="CJ140" s="82">
        <v>6852888.53</v>
      </c>
      <c r="CK140" s="83">
        <v>239.316</v>
      </c>
      <c r="CL140" s="425">
        <v>1025056.551</v>
      </c>
      <c r="CM140" s="426">
        <v>6852888.522</v>
      </c>
      <c r="CN140" s="427">
        <v>239.328</v>
      </c>
      <c r="CO140" s="343">
        <v>1025056.548</v>
      </c>
      <c r="CP140" s="82">
        <v>6852888.519</v>
      </c>
      <c r="CQ140" s="83">
        <v>239.335</v>
      </c>
      <c r="CR140" s="343">
        <v>1025056.546</v>
      </c>
      <c r="CS140" s="82">
        <v>6852888.508</v>
      </c>
      <c r="CT140" s="83">
        <v>239.348</v>
      </c>
      <c r="CU140" s="343">
        <v>1025056.543</v>
      </c>
      <c r="CV140" s="82">
        <v>6852888.507</v>
      </c>
      <c r="CW140" s="83">
        <v>239.351</v>
      </c>
      <c r="CX140" s="343">
        <v>1025056.543</v>
      </c>
      <c r="CY140" s="82">
        <v>6852888.499</v>
      </c>
      <c r="CZ140" s="83">
        <v>239.364</v>
      </c>
      <c r="DA140" s="343">
        <v>1025056.54</v>
      </c>
      <c r="DB140" s="82">
        <v>6852888.474</v>
      </c>
      <c r="DC140" s="83">
        <v>239.369</v>
      </c>
      <c r="DD140" s="343">
        <v>1025056.538</v>
      </c>
      <c r="DE140" s="82">
        <v>6852888.47</v>
      </c>
      <c r="DF140" s="83">
        <v>239.373</v>
      </c>
      <c r="DG140" s="343">
        <v>1025056.536</v>
      </c>
      <c r="DH140" s="82">
        <v>6852888.46</v>
      </c>
      <c r="DI140" s="393">
        <v>239.394</v>
      </c>
      <c r="DJ140" s="343">
        <v>1025056.54</v>
      </c>
      <c r="DK140" s="82">
        <v>6852888.462</v>
      </c>
      <c r="DL140" s="83">
        <v>239.396</v>
      </c>
      <c r="DM140" s="343">
        <v>1025056.534</v>
      </c>
      <c r="DN140" s="82">
        <v>6852888.453</v>
      </c>
      <c r="DO140" s="83">
        <v>239.403</v>
      </c>
      <c r="DP140" s="343">
        <v>1025056.536</v>
      </c>
      <c r="DQ140" s="82">
        <v>6852888.445</v>
      </c>
      <c r="DR140" s="393">
        <v>239.406</v>
      </c>
      <c r="DS140" s="343">
        <v>1025056.534</v>
      </c>
      <c r="DT140" s="82">
        <v>6852888.44</v>
      </c>
      <c r="DU140" s="393">
        <v>239.41</v>
      </c>
      <c r="DV140" s="343">
        <v>1025056.536</v>
      </c>
      <c r="DW140" s="82">
        <v>6852888.43</v>
      </c>
      <c r="DX140" s="83">
        <v>239.414</v>
      </c>
      <c r="DY140" s="343">
        <v>1025056.527</v>
      </c>
      <c r="DZ140" s="82">
        <v>6852888.437</v>
      </c>
      <c r="EA140" s="83">
        <v>239.416</v>
      </c>
      <c r="EB140" s="343">
        <v>1025056.525</v>
      </c>
      <c r="EC140" s="82">
        <v>6852888.427</v>
      </c>
      <c r="ED140" s="393">
        <v>239.425</v>
      </c>
      <c r="EE140" s="343">
        <v>1025056.527</v>
      </c>
      <c r="EF140" s="82">
        <v>6852888.427</v>
      </c>
      <c r="EG140" s="83">
        <v>239.437</v>
      </c>
      <c r="EH140" s="225">
        <v>1025056.522</v>
      </c>
      <c r="EI140" s="229">
        <v>6852888.426</v>
      </c>
      <c r="EJ140" s="444">
        <v>239.439</v>
      </c>
      <c r="EK140" s="343">
        <v>1025056.525</v>
      </c>
      <c r="EL140" s="82">
        <v>6852888.438</v>
      </c>
      <c r="EM140" s="83">
        <v>239.444</v>
      </c>
      <c r="EN140" s="84">
        <v>1025056.512</v>
      </c>
      <c r="EO140" s="85">
        <v>6852888.423</v>
      </c>
      <c r="EP140" s="86">
        <v>239.452</v>
      </c>
      <c r="EQ140" s="150">
        <f t="shared" si="57"/>
        <v>1100</v>
      </c>
      <c r="ER140" s="422"/>
      <c r="ES140" s="403"/>
      <c r="ET140" s="404">
        <f>SQRT((EK140-EN140)*(EK140-EN140)+(EO140-EL140)*(EO140-EL140))</f>
        <v>0.019849433011092862</v>
      </c>
      <c r="EU140" s="405">
        <f>EP140-EM140</f>
        <v>0.008000000000009777</v>
      </c>
      <c r="EV140" s="428">
        <f>SQRT((EN140-$BT140)*(EN140-$BT140)+(EO140-$BU140)*(EO140-$BU140))</f>
        <v>0.17489711263413144</v>
      </c>
      <c r="EW140" s="406">
        <f>EP140-$BV140</f>
        <v>0.19900000000001228</v>
      </c>
      <c r="EX140" s="429">
        <f>IF($BT140=EN140,IF($BU140&lt;EO140,0,200),IF($BU140=EO140,IF($BT140&lt;EN140,100,300),IF((EO140-$BU140)&lt;0,(200/PI()*ATAN((EN140-$BT140)/(EO140-$BU140))+200),IF((EN140-$BT140)&gt;0,(200/PI()*ATAN((EN140-$BT140)/(EO140-$BU140))),(200/PI()*ATAN((EN140-$BT140)/(EO140-$BU140))+400)))))</f>
        <v>221.5192750351557</v>
      </c>
      <c r="EY140" s="163"/>
      <c r="EZ140" s="164"/>
      <c r="FA140" s="165"/>
      <c r="FB140" s="404">
        <f t="shared" si="54"/>
        <v>0.027802877542149225</v>
      </c>
      <c r="FC140" s="406">
        <f t="shared" si="55"/>
        <v>0.04200000000000159</v>
      </c>
      <c r="FD140" s="405">
        <f>IF(DS140=EN140,IF(DT140&lt;EO140,0,200),IF(DT140=EO140,IF(DS140&lt;EN140,100,300),IF((EO140-DT140)&lt;0,(200/PI()*ATAN((EN140-DS140)/(EO140-DT140))+200),IF((EN140-DS140)&gt;0,(200/PI()*ATAN((EN140-DS140)/(EO140-DT140))),(200/PI()*ATAN((EN140-DS140)/(EO140-DT140))+400)))))</f>
        <v>258.1175106021552</v>
      </c>
      <c r="FE140" s="150">
        <f t="shared" si="61"/>
        <v>1100</v>
      </c>
      <c r="FF140" s="6"/>
      <c r="FG140" s="6"/>
      <c r="FI140"/>
      <c r="FJ140"/>
      <c r="FK140"/>
      <c r="FL140" s="23"/>
      <c r="FM140" s="23"/>
      <c r="FN140" s="23"/>
    </row>
    <row r="141" spans="1:163" s="15" customFormat="1" ht="12" thickBot="1">
      <c r="A141" s="18"/>
      <c r="B141" s="18"/>
      <c r="C141" s="20"/>
      <c r="D141" s="20"/>
      <c r="E141" s="20"/>
      <c r="F141" s="497" t="s">
        <v>20</v>
      </c>
      <c r="G141" s="498"/>
      <c r="H141" s="498"/>
      <c r="I141" s="498"/>
      <c r="J141" s="498"/>
      <c r="K141" s="498"/>
      <c r="L141" s="498"/>
      <c r="M141" s="498"/>
      <c r="N141" s="498"/>
      <c r="O141" s="498"/>
      <c r="P141" s="498"/>
      <c r="Q141" s="498"/>
      <c r="R141" s="498"/>
      <c r="S141" s="498"/>
      <c r="T141" s="498"/>
      <c r="U141" s="498"/>
      <c r="V141" s="498"/>
      <c r="W141" s="498"/>
      <c r="X141" s="498"/>
      <c r="Y141" s="498"/>
      <c r="Z141" s="498"/>
      <c r="AA141" s="498"/>
      <c r="AB141" s="498"/>
      <c r="AC141" s="498"/>
      <c r="AD141" s="498"/>
      <c r="AE141" s="498"/>
      <c r="AF141" s="498"/>
      <c r="AG141" s="498"/>
      <c r="AH141" s="498"/>
      <c r="AI141" s="498"/>
      <c r="AJ141" s="498"/>
      <c r="AK141" s="498"/>
      <c r="AL141" s="498"/>
      <c r="AM141" s="498"/>
      <c r="AN141" s="498"/>
      <c r="AO141" s="498"/>
      <c r="AP141" s="498"/>
      <c r="AQ141" s="498"/>
      <c r="AR141" s="498"/>
      <c r="AS141" s="498"/>
      <c r="AT141" s="498"/>
      <c r="AU141" s="498"/>
      <c r="AV141" s="498"/>
      <c r="AW141" s="498"/>
      <c r="AX141" s="498"/>
      <c r="AY141" s="498"/>
      <c r="AZ141" s="498"/>
      <c r="BA141" s="498"/>
      <c r="BB141" s="498"/>
      <c r="BC141" s="498"/>
      <c r="BD141" s="498"/>
      <c r="BE141" s="498"/>
      <c r="BF141" s="498"/>
      <c r="BG141" s="498"/>
      <c r="BH141" s="498"/>
      <c r="BI141" s="498"/>
      <c r="BJ141" s="498"/>
      <c r="BK141" s="498"/>
      <c r="BL141" s="498"/>
      <c r="BM141" s="498"/>
      <c r="BN141" s="498"/>
      <c r="BO141" s="498"/>
      <c r="BP141" s="498"/>
      <c r="BQ141" s="498"/>
      <c r="BR141" s="498"/>
      <c r="BS141" s="498"/>
      <c r="BT141" s="498"/>
      <c r="BU141" s="498"/>
      <c r="BV141" s="498"/>
      <c r="BW141" s="498"/>
      <c r="BX141" s="498"/>
      <c r="BY141" s="498"/>
      <c r="BZ141" s="498"/>
      <c r="CA141" s="498"/>
      <c r="CB141" s="498"/>
      <c r="CC141" s="498"/>
      <c r="CD141" s="498"/>
      <c r="CE141" s="498"/>
      <c r="CF141" s="498"/>
      <c r="CG141" s="498"/>
      <c r="CH141" s="498"/>
      <c r="CI141" s="498"/>
      <c r="CJ141" s="498"/>
      <c r="CK141" s="498"/>
      <c r="CL141" s="498"/>
      <c r="CM141" s="498"/>
      <c r="CN141" s="498"/>
      <c r="CO141" s="498"/>
      <c r="CP141" s="498"/>
      <c r="CQ141" s="498"/>
      <c r="CR141" s="498"/>
      <c r="CS141" s="498"/>
      <c r="CT141" s="498"/>
      <c r="CU141" s="498"/>
      <c r="CV141" s="498"/>
      <c r="CW141" s="498"/>
      <c r="CX141" s="498"/>
      <c r="CY141" s="498"/>
      <c r="CZ141" s="498"/>
      <c r="DA141" s="498"/>
      <c r="DB141" s="498"/>
      <c r="DC141" s="498"/>
      <c r="DD141" s="498"/>
      <c r="DE141" s="498"/>
      <c r="DF141" s="498"/>
      <c r="DG141" s="498"/>
      <c r="DH141" s="498"/>
      <c r="DI141" s="498"/>
      <c r="DJ141" s="498"/>
      <c r="DK141" s="498"/>
      <c r="DL141" s="498"/>
      <c r="DM141" s="498"/>
      <c r="DN141" s="498"/>
      <c r="DO141" s="498"/>
      <c r="DP141" s="498"/>
      <c r="DQ141" s="498"/>
      <c r="DR141" s="498"/>
      <c r="DS141" s="498"/>
      <c r="DT141" s="498"/>
      <c r="DU141" s="498"/>
      <c r="DV141" s="498"/>
      <c r="DW141" s="498"/>
      <c r="DX141" s="498"/>
      <c r="DY141" s="498"/>
      <c r="DZ141" s="498"/>
      <c r="EA141" s="498"/>
      <c r="EB141" s="498"/>
      <c r="EC141" s="498"/>
      <c r="ED141" s="498"/>
      <c r="EE141" s="498"/>
      <c r="EF141" s="498"/>
      <c r="EG141" s="498"/>
      <c r="EH141" s="498"/>
      <c r="EI141" s="498"/>
      <c r="EJ141" s="498"/>
      <c r="EK141" s="498"/>
      <c r="EL141" s="498"/>
      <c r="EM141" s="498"/>
      <c r="EN141" s="498"/>
      <c r="EO141" s="498"/>
      <c r="EP141" s="498"/>
      <c r="EQ141" s="499"/>
      <c r="ER141" s="550" t="s">
        <v>28</v>
      </c>
      <c r="ES141" s="551"/>
      <c r="ET141" s="483"/>
      <c r="EU141" s="484"/>
      <c r="EV141" s="430" t="s">
        <v>113</v>
      </c>
      <c r="EW141" s="431"/>
      <c r="EX141" s="439"/>
      <c r="EY141" s="457" t="s">
        <v>41</v>
      </c>
      <c r="EZ141" s="458"/>
      <c r="FA141" s="440"/>
      <c r="FB141" s="457" t="s">
        <v>113</v>
      </c>
      <c r="FC141" s="458"/>
      <c r="FD141" s="187"/>
      <c r="FF141" s="20"/>
      <c r="FG141" s="20"/>
    </row>
    <row r="142" spans="1:161" ht="12.75" thickBot="1">
      <c r="A142" s="546" t="s">
        <v>27</v>
      </c>
      <c r="B142" s="546"/>
      <c r="C142" s="546"/>
      <c r="D142" s="235"/>
      <c r="E142" s="235"/>
      <c r="F142" s="500" t="s">
        <v>12</v>
      </c>
      <c r="G142" s="501"/>
      <c r="H142" s="501"/>
      <c r="I142" s="501"/>
      <c r="J142" s="501"/>
      <c r="K142" s="501"/>
      <c r="L142" s="501"/>
      <c r="M142" s="501"/>
      <c r="N142" s="501"/>
      <c r="O142" s="501"/>
      <c r="P142" s="501"/>
      <c r="Q142" s="501"/>
      <c r="R142" s="501"/>
      <c r="S142" s="501"/>
      <c r="T142" s="501"/>
      <c r="U142" s="501"/>
      <c r="V142" s="501"/>
      <c r="W142" s="501"/>
      <c r="X142" s="501"/>
      <c r="Y142" s="501"/>
      <c r="Z142" s="501"/>
      <c r="AA142" s="501"/>
      <c r="AB142" s="501"/>
      <c r="AC142" s="501"/>
      <c r="AD142" s="501"/>
      <c r="AE142" s="501"/>
      <c r="AF142" s="501"/>
      <c r="AG142" s="501"/>
      <c r="AH142" s="501"/>
      <c r="AI142" s="501"/>
      <c r="AJ142" s="501"/>
      <c r="AK142" s="501"/>
      <c r="AL142" s="501"/>
      <c r="AM142" s="501"/>
      <c r="AN142" s="501"/>
      <c r="AO142" s="501"/>
      <c r="AP142" s="501"/>
      <c r="AQ142" s="501"/>
      <c r="AR142" s="501"/>
      <c r="AS142" s="501"/>
      <c r="AT142" s="501"/>
      <c r="AU142" s="501"/>
      <c r="AV142" s="501"/>
      <c r="AW142" s="501"/>
      <c r="AX142" s="501"/>
      <c r="AY142" s="501"/>
      <c r="AZ142" s="501"/>
      <c r="BA142" s="501"/>
      <c r="BB142" s="501"/>
      <c r="BC142" s="501"/>
      <c r="BD142" s="501"/>
      <c r="BE142" s="501"/>
      <c r="BF142" s="501"/>
      <c r="BG142" s="501"/>
      <c r="BH142" s="501"/>
      <c r="BI142" s="501"/>
      <c r="BJ142" s="501"/>
      <c r="BK142" s="501"/>
      <c r="BL142" s="501"/>
      <c r="BM142" s="501"/>
      <c r="BN142" s="501"/>
      <c r="BO142" s="501"/>
      <c r="BP142" s="501"/>
      <c r="BQ142" s="501"/>
      <c r="BR142" s="501"/>
      <c r="BS142" s="501"/>
      <c r="BT142" s="501"/>
      <c r="BU142" s="501"/>
      <c r="BV142" s="501"/>
      <c r="BW142" s="501"/>
      <c r="BX142" s="501"/>
      <c r="BY142" s="501"/>
      <c r="BZ142" s="501"/>
      <c r="CA142" s="501"/>
      <c r="CB142" s="501"/>
      <c r="CC142" s="501"/>
      <c r="CD142" s="501"/>
      <c r="CE142" s="501"/>
      <c r="CF142" s="501"/>
      <c r="CG142" s="501"/>
      <c r="CH142" s="501"/>
      <c r="CI142" s="501"/>
      <c r="CJ142" s="501"/>
      <c r="CK142" s="501"/>
      <c r="CL142" s="501"/>
      <c r="CM142" s="501"/>
      <c r="CN142" s="501"/>
      <c r="CO142" s="501"/>
      <c r="CP142" s="501"/>
      <c r="CQ142" s="501"/>
      <c r="CR142" s="501"/>
      <c r="CS142" s="501"/>
      <c r="CT142" s="501"/>
      <c r="CU142" s="501"/>
      <c r="CV142" s="501"/>
      <c r="CW142" s="501"/>
      <c r="CX142" s="501"/>
      <c r="CY142" s="501"/>
      <c r="CZ142" s="501"/>
      <c r="DA142" s="501"/>
      <c r="DB142" s="501"/>
      <c r="DC142" s="501"/>
      <c r="DD142" s="501"/>
      <c r="DE142" s="501"/>
      <c r="DF142" s="501"/>
      <c r="DG142" s="501"/>
      <c r="DH142" s="501"/>
      <c r="DI142" s="501"/>
      <c r="DJ142" s="501"/>
      <c r="DK142" s="501"/>
      <c r="DL142" s="501"/>
      <c r="DM142" s="501"/>
      <c r="DN142" s="501"/>
      <c r="DO142" s="501"/>
      <c r="DP142" s="501"/>
      <c r="DQ142" s="501"/>
      <c r="DR142" s="501"/>
      <c r="DS142" s="501"/>
      <c r="DT142" s="501"/>
      <c r="DU142" s="501"/>
      <c r="DV142" s="501"/>
      <c r="DW142" s="501"/>
      <c r="DX142" s="501"/>
      <c r="DY142" s="501"/>
      <c r="DZ142" s="501"/>
      <c r="EA142" s="501"/>
      <c r="EB142" s="501"/>
      <c r="EC142" s="501"/>
      <c r="ED142" s="501"/>
      <c r="EE142" s="501"/>
      <c r="EF142" s="501"/>
      <c r="EG142" s="501"/>
      <c r="EH142" s="501"/>
      <c r="EI142" s="501"/>
      <c r="EJ142" s="501"/>
      <c r="EK142" s="501"/>
      <c r="EL142" s="501"/>
      <c r="EM142" s="501"/>
      <c r="EN142" s="501"/>
      <c r="EO142" s="501"/>
      <c r="EP142" s="501"/>
      <c r="EQ142" s="502"/>
      <c r="ER142" s="500" t="s">
        <v>26</v>
      </c>
      <c r="ES142" s="502"/>
      <c r="ET142" s="485" t="s">
        <v>22</v>
      </c>
      <c r="EU142" s="486"/>
      <c r="EV142" s="434" t="s">
        <v>114</v>
      </c>
      <c r="EW142" s="435"/>
      <c r="EX142" s="216"/>
      <c r="EY142" s="471" t="s">
        <v>42</v>
      </c>
      <c r="EZ142" s="472"/>
      <c r="FA142" s="178"/>
      <c r="FB142" s="459" t="s">
        <v>114</v>
      </c>
      <c r="FC142" s="460"/>
      <c r="FD142" s="37"/>
      <c r="FE142" s="34"/>
    </row>
    <row r="143" spans="1:161" ht="12" thickBot="1">
      <c r="A143" s="7"/>
      <c r="B143" s="7"/>
      <c r="C143" s="235"/>
      <c r="D143" s="235"/>
      <c r="E143" s="235"/>
      <c r="F143" s="547" t="s">
        <v>65</v>
      </c>
      <c r="G143" s="548"/>
      <c r="H143" s="548"/>
      <c r="I143" s="548"/>
      <c r="J143" s="548"/>
      <c r="K143" s="548"/>
      <c r="L143" s="548"/>
      <c r="M143" s="548"/>
      <c r="N143" s="548"/>
      <c r="O143" s="548"/>
      <c r="P143" s="548"/>
      <c r="Q143" s="548"/>
      <c r="R143" s="548"/>
      <c r="S143" s="548"/>
      <c r="T143" s="548"/>
      <c r="U143" s="548"/>
      <c r="V143" s="548"/>
      <c r="W143" s="548"/>
      <c r="X143" s="548"/>
      <c r="Y143" s="548"/>
      <c r="Z143" s="548"/>
      <c r="AA143" s="548"/>
      <c r="AB143" s="548"/>
      <c r="AC143" s="548"/>
      <c r="AD143" s="548"/>
      <c r="AE143" s="548"/>
      <c r="AF143" s="548"/>
      <c r="AG143" s="548"/>
      <c r="AH143" s="548"/>
      <c r="AI143" s="548"/>
      <c r="AJ143" s="548"/>
      <c r="AK143" s="548"/>
      <c r="AL143" s="548"/>
      <c r="AM143" s="548"/>
      <c r="AN143" s="548"/>
      <c r="AO143" s="548"/>
      <c r="AP143" s="548"/>
      <c r="AQ143" s="548"/>
      <c r="AR143" s="548"/>
      <c r="AS143" s="548"/>
      <c r="AT143" s="548"/>
      <c r="AU143" s="548"/>
      <c r="AV143" s="548"/>
      <c r="AW143" s="548"/>
      <c r="AX143" s="548"/>
      <c r="AY143" s="548"/>
      <c r="AZ143" s="548"/>
      <c r="BA143" s="548"/>
      <c r="BB143" s="548"/>
      <c r="BC143" s="548"/>
      <c r="BD143" s="548"/>
      <c r="BE143" s="548"/>
      <c r="BF143" s="548"/>
      <c r="BG143" s="548"/>
      <c r="BH143" s="548"/>
      <c r="BI143" s="548"/>
      <c r="BJ143" s="548"/>
      <c r="BK143" s="548"/>
      <c r="BL143" s="548"/>
      <c r="BM143" s="548"/>
      <c r="BN143" s="548"/>
      <c r="BO143" s="548"/>
      <c r="BP143" s="548"/>
      <c r="BQ143" s="548"/>
      <c r="BR143" s="548"/>
      <c r="BS143" s="548"/>
      <c r="BT143" s="548"/>
      <c r="BU143" s="548"/>
      <c r="BV143" s="548"/>
      <c r="BW143" s="548"/>
      <c r="BX143" s="548"/>
      <c r="BY143" s="548"/>
      <c r="BZ143" s="548"/>
      <c r="CA143" s="548"/>
      <c r="CB143" s="548"/>
      <c r="CC143" s="548"/>
      <c r="CD143" s="548"/>
      <c r="CE143" s="548"/>
      <c r="CF143" s="548"/>
      <c r="CG143" s="548"/>
      <c r="CH143" s="548"/>
      <c r="CI143" s="548"/>
      <c r="CJ143" s="548"/>
      <c r="CK143" s="548"/>
      <c r="CL143" s="548"/>
      <c r="CM143" s="548"/>
      <c r="CN143" s="548"/>
      <c r="CO143" s="548"/>
      <c r="CP143" s="548"/>
      <c r="CQ143" s="548"/>
      <c r="CR143" s="548"/>
      <c r="CS143" s="548"/>
      <c r="CT143" s="548"/>
      <c r="CU143" s="548"/>
      <c r="CV143" s="548"/>
      <c r="CW143" s="548"/>
      <c r="CX143" s="548"/>
      <c r="CY143" s="548"/>
      <c r="CZ143" s="548"/>
      <c r="DA143" s="548"/>
      <c r="DB143" s="548"/>
      <c r="DC143" s="548"/>
      <c r="DD143" s="548"/>
      <c r="DE143" s="548"/>
      <c r="DF143" s="548"/>
      <c r="DG143" s="548"/>
      <c r="DH143" s="548"/>
      <c r="DI143" s="548"/>
      <c r="DJ143" s="548"/>
      <c r="DK143" s="548"/>
      <c r="DL143" s="548"/>
      <c r="DM143" s="548"/>
      <c r="DN143" s="548"/>
      <c r="DO143" s="548"/>
      <c r="DP143" s="548"/>
      <c r="DQ143" s="548"/>
      <c r="DR143" s="548"/>
      <c r="DS143" s="548"/>
      <c r="DT143" s="548"/>
      <c r="DU143" s="548"/>
      <c r="DV143" s="548"/>
      <c r="DW143" s="548"/>
      <c r="DX143" s="548"/>
      <c r="DY143" s="548"/>
      <c r="DZ143" s="548"/>
      <c r="EA143" s="548"/>
      <c r="EB143" s="548"/>
      <c r="EC143" s="548"/>
      <c r="ED143" s="548"/>
      <c r="EE143" s="548"/>
      <c r="EF143" s="548"/>
      <c r="EG143" s="548"/>
      <c r="EH143" s="548"/>
      <c r="EI143" s="548"/>
      <c r="EJ143" s="548"/>
      <c r="EK143" s="548"/>
      <c r="EL143" s="548"/>
      <c r="EM143" s="548"/>
      <c r="EN143" s="548"/>
      <c r="EO143" s="548"/>
      <c r="EP143" s="548"/>
      <c r="EQ143" s="549"/>
      <c r="ER143" s="547"/>
      <c r="ES143" s="549"/>
      <c r="ET143" s="487"/>
      <c r="EU143" s="488"/>
      <c r="EV143" s="432" t="s">
        <v>67</v>
      </c>
      <c r="EW143" s="433"/>
      <c r="EX143" s="169"/>
      <c r="EY143" s="461" t="s">
        <v>67</v>
      </c>
      <c r="EZ143" s="462"/>
      <c r="FA143" s="179"/>
      <c r="FB143" s="461" t="s">
        <v>67</v>
      </c>
      <c r="FC143" s="462"/>
      <c r="FD143" s="57"/>
      <c r="FE143" s="34"/>
    </row>
    <row r="144" spans="1:161" ht="12.75" thickBot="1">
      <c r="A144" s="34"/>
      <c r="B144" s="34"/>
      <c r="C144" s="34"/>
      <c r="D144" s="235"/>
      <c r="E144" s="235"/>
      <c r="F144" s="473" t="s">
        <v>64</v>
      </c>
      <c r="G144" s="496"/>
      <c r="H144" s="496"/>
      <c r="I144" s="496"/>
      <c r="J144" s="496"/>
      <c r="K144" s="496"/>
      <c r="L144" s="496"/>
      <c r="M144" s="496"/>
      <c r="N144" s="496"/>
      <c r="O144" s="496"/>
      <c r="P144" s="496"/>
      <c r="Q144" s="496"/>
      <c r="R144" s="496"/>
      <c r="S144" s="496"/>
      <c r="T144" s="496"/>
      <c r="U144" s="496"/>
      <c r="V144" s="496"/>
      <c r="W144" s="496"/>
      <c r="X144" s="496"/>
      <c r="Y144" s="496"/>
      <c r="Z144" s="496"/>
      <c r="AA144" s="496"/>
      <c r="AB144" s="496"/>
      <c r="AC144" s="496"/>
      <c r="AD144" s="496"/>
      <c r="AE144" s="496"/>
      <c r="AF144" s="496"/>
      <c r="AG144" s="496"/>
      <c r="AH144" s="496"/>
      <c r="AI144" s="496"/>
      <c r="AJ144" s="496"/>
      <c r="AK144" s="496"/>
      <c r="AL144" s="496"/>
      <c r="AM144" s="496"/>
      <c r="AN144" s="496"/>
      <c r="AO144" s="496"/>
      <c r="AP144" s="496"/>
      <c r="AQ144" s="496"/>
      <c r="AR144" s="496"/>
      <c r="AS144" s="496"/>
      <c r="AT144" s="496"/>
      <c r="AU144" s="496"/>
      <c r="AV144" s="496"/>
      <c r="AW144" s="496"/>
      <c r="AX144" s="496"/>
      <c r="AY144" s="496"/>
      <c r="AZ144" s="496"/>
      <c r="BA144" s="496"/>
      <c r="BB144" s="496"/>
      <c r="BC144" s="496"/>
      <c r="BD144" s="496"/>
      <c r="BE144" s="496"/>
      <c r="BF144" s="496"/>
      <c r="BG144" s="496"/>
      <c r="BH144" s="496"/>
      <c r="BI144" s="496"/>
      <c r="BJ144" s="496"/>
      <c r="BK144" s="496"/>
      <c r="BL144" s="496"/>
      <c r="BM144" s="496"/>
      <c r="BN144" s="496"/>
      <c r="BO144" s="496"/>
      <c r="BP144" s="496"/>
      <c r="BQ144" s="496"/>
      <c r="BR144" s="496"/>
      <c r="BS144" s="496"/>
      <c r="BT144" s="496"/>
      <c r="BU144" s="496"/>
      <c r="BV144" s="496"/>
      <c r="BW144" s="496"/>
      <c r="BX144" s="496"/>
      <c r="BY144" s="496"/>
      <c r="BZ144" s="496"/>
      <c r="CA144" s="496"/>
      <c r="CB144" s="496"/>
      <c r="CC144" s="496"/>
      <c r="CD144" s="496"/>
      <c r="CE144" s="496"/>
      <c r="CF144" s="496"/>
      <c r="CG144" s="496"/>
      <c r="CH144" s="496"/>
      <c r="CI144" s="496"/>
      <c r="CJ144" s="496"/>
      <c r="CK144" s="496"/>
      <c r="CL144" s="496"/>
      <c r="CM144" s="496"/>
      <c r="CN144" s="496"/>
      <c r="CO144" s="496"/>
      <c r="CP144" s="496"/>
      <c r="CQ144" s="496"/>
      <c r="CR144" s="496"/>
      <c r="CS144" s="496"/>
      <c r="CT144" s="496"/>
      <c r="CU144" s="496"/>
      <c r="CV144" s="496"/>
      <c r="CW144" s="496"/>
      <c r="CX144" s="496"/>
      <c r="CY144" s="496"/>
      <c r="CZ144" s="496"/>
      <c r="DA144" s="496"/>
      <c r="DB144" s="496"/>
      <c r="DC144" s="496"/>
      <c r="DD144" s="496"/>
      <c r="DE144" s="496"/>
      <c r="DF144" s="496"/>
      <c r="DG144" s="496"/>
      <c r="DH144" s="496"/>
      <c r="DI144" s="496"/>
      <c r="DJ144" s="496"/>
      <c r="DK144" s="496"/>
      <c r="DL144" s="496"/>
      <c r="DM144" s="496"/>
      <c r="DN144" s="496"/>
      <c r="DO144" s="496"/>
      <c r="DP144" s="496"/>
      <c r="DQ144" s="496"/>
      <c r="DR144" s="496"/>
      <c r="DS144" s="496"/>
      <c r="DT144" s="496"/>
      <c r="DU144" s="496"/>
      <c r="DV144" s="496"/>
      <c r="DW144" s="496"/>
      <c r="DX144" s="496"/>
      <c r="DY144" s="496"/>
      <c r="DZ144" s="496"/>
      <c r="EA144" s="496"/>
      <c r="EB144" s="496"/>
      <c r="EC144" s="496"/>
      <c r="ED144" s="496"/>
      <c r="EE144" s="496"/>
      <c r="EF144" s="496"/>
      <c r="EG144" s="496"/>
      <c r="EH144" s="496"/>
      <c r="EI144" s="496"/>
      <c r="EJ144" s="496"/>
      <c r="EK144" s="496"/>
      <c r="EL144" s="496"/>
      <c r="EM144" s="496"/>
      <c r="EN144" s="496"/>
      <c r="EO144" s="496"/>
      <c r="EP144" s="496"/>
      <c r="EQ144" s="495"/>
      <c r="ER144" s="473" t="s">
        <v>26</v>
      </c>
      <c r="ES144" s="495"/>
      <c r="ET144" s="475" t="s">
        <v>66</v>
      </c>
      <c r="EU144" s="476"/>
      <c r="EV144" s="436" t="s">
        <v>143</v>
      </c>
      <c r="EW144" s="437"/>
      <c r="EX144" s="217"/>
      <c r="EY144" s="473" t="s">
        <v>68</v>
      </c>
      <c r="EZ144" s="474"/>
      <c r="FA144" s="438"/>
      <c r="FB144" s="463" t="s">
        <v>115</v>
      </c>
      <c r="FC144" s="464"/>
      <c r="FD144" s="56"/>
      <c r="FE144" s="34"/>
    </row>
    <row r="145" spans="1:161" ht="12">
      <c r="A145" s="7"/>
      <c r="B145" s="7"/>
      <c r="C145" s="235"/>
      <c r="D145" s="235"/>
      <c r="E145" s="235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4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6"/>
      <c r="AY145" s="196"/>
      <c r="AZ145" s="196"/>
      <c r="BA145" s="196"/>
      <c r="BB145" s="196"/>
      <c r="BC145" s="196"/>
      <c r="BD145" s="196"/>
      <c r="BE145" s="196"/>
      <c r="BF145" s="196"/>
      <c r="BG145" s="196"/>
      <c r="BH145" s="196"/>
      <c r="BI145" s="196"/>
      <c r="BJ145" s="196"/>
      <c r="BK145" s="196"/>
      <c r="BL145" s="196"/>
      <c r="BM145" s="196"/>
      <c r="BN145" s="196"/>
      <c r="BO145" s="196"/>
      <c r="BP145" s="196"/>
      <c r="BQ145" s="196"/>
      <c r="BR145" s="196"/>
      <c r="BS145" s="196"/>
      <c r="BT145" s="196"/>
      <c r="BU145" s="196"/>
      <c r="BV145" s="196"/>
      <c r="BW145" s="196"/>
      <c r="BX145" s="196"/>
      <c r="BY145" s="196"/>
      <c r="BZ145" s="196"/>
      <c r="CA145" s="196"/>
      <c r="CB145" s="196"/>
      <c r="CC145" s="196"/>
      <c r="CD145" s="196"/>
      <c r="CE145" s="196"/>
      <c r="CF145" s="196"/>
      <c r="CG145" s="196"/>
      <c r="CH145" s="196"/>
      <c r="CI145" s="196"/>
      <c r="CJ145" s="196"/>
      <c r="CK145" s="196"/>
      <c r="CL145" s="196"/>
      <c r="CM145" s="196"/>
      <c r="CN145" s="196"/>
      <c r="CO145" s="196"/>
      <c r="CP145" s="196"/>
      <c r="CQ145" s="196"/>
      <c r="CR145" s="196"/>
      <c r="CS145" s="196"/>
      <c r="CT145" s="196"/>
      <c r="CU145" s="196"/>
      <c r="CV145" s="196"/>
      <c r="CW145" s="196"/>
      <c r="CX145" s="196"/>
      <c r="CY145" s="196"/>
      <c r="CZ145" s="196"/>
      <c r="DA145" s="196"/>
      <c r="DB145" s="196"/>
      <c r="DC145" s="196"/>
      <c r="DD145" s="196"/>
      <c r="DE145" s="196"/>
      <c r="DF145" s="196"/>
      <c r="DG145" s="196"/>
      <c r="DH145" s="196"/>
      <c r="DI145" s="196"/>
      <c r="DJ145" s="196"/>
      <c r="DK145" s="196"/>
      <c r="DL145" s="196"/>
      <c r="DM145" s="196"/>
      <c r="DN145" s="196"/>
      <c r="DO145" s="196"/>
      <c r="DP145" s="196"/>
      <c r="DQ145" s="196"/>
      <c r="DR145" s="196"/>
      <c r="DS145" s="196"/>
      <c r="DT145" s="196"/>
      <c r="DU145" s="196"/>
      <c r="DV145" s="196"/>
      <c r="DW145" s="196"/>
      <c r="DX145" s="196"/>
      <c r="DY145" s="196"/>
      <c r="DZ145" s="196"/>
      <c r="EA145" s="196"/>
      <c r="EB145" s="196"/>
      <c r="EC145" s="196"/>
      <c r="ED145" s="196"/>
      <c r="EE145" s="196"/>
      <c r="EF145" s="196"/>
      <c r="EG145" s="196"/>
      <c r="EH145" s="196"/>
      <c r="EI145" s="196"/>
      <c r="EJ145" s="196"/>
      <c r="EK145" s="196"/>
      <c r="EL145" s="196"/>
      <c r="EM145" s="196"/>
      <c r="EN145" s="196"/>
      <c r="EO145" s="196"/>
      <c r="EP145" s="196"/>
      <c r="EQ145" s="197"/>
      <c r="ER145" s="197"/>
      <c r="ES145" s="197"/>
      <c r="ET145" s="197"/>
      <c r="EU145" s="197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</row>
    <row r="146" spans="1:161" ht="12">
      <c r="A146" s="32" t="s">
        <v>29</v>
      </c>
      <c r="B146" s="534" t="s">
        <v>30</v>
      </c>
      <c r="C146" s="534"/>
      <c r="D146" s="534"/>
      <c r="E146" s="534"/>
      <c r="F146" s="534"/>
      <c r="G146" s="534"/>
      <c r="H146" s="534"/>
      <c r="I146" s="534"/>
      <c r="J146" s="534"/>
      <c r="K146" s="534"/>
      <c r="L146" s="534"/>
      <c r="M146" s="534"/>
      <c r="N146" s="534"/>
      <c r="O146" s="534"/>
      <c r="P146" s="534"/>
      <c r="Q146" s="534"/>
      <c r="R146" s="534"/>
      <c r="S146" s="534"/>
      <c r="T146" s="534"/>
      <c r="U146" s="534"/>
      <c r="V146" s="534"/>
      <c r="W146" s="534"/>
      <c r="X146" s="534"/>
      <c r="Y146" s="534"/>
      <c r="Z146" s="534"/>
      <c r="AA146" s="534"/>
      <c r="AB146" s="534"/>
      <c r="AC146" s="534"/>
      <c r="AD146" s="534"/>
      <c r="AE146" s="534"/>
      <c r="AF146" s="534"/>
      <c r="AG146" s="534"/>
      <c r="AH146" s="534"/>
      <c r="AI146" s="534"/>
      <c r="AJ146" s="534"/>
      <c r="AK146" s="534"/>
      <c r="AL146" s="534"/>
      <c r="AM146" s="534"/>
      <c r="AN146" s="534"/>
      <c r="AO146" s="534"/>
      <c r="AP146" s="534"/>
      <c r="AQ146" s="534"/>
      <c r="AR146" s="534"/>
      <c r="AS146" s="534"/>
      <c r="AT146" s="534"/>
      <c r="AU146" s="534"/>
      <c r="AV146" s="534"/>
      <c r="AW146" s="534"/>
      <c r="AX146" s="534"/>
      <c r="AY146" s="534"/>
      <c r="AZ146" s="534"/>
      <c r="BA146" s="534"/>
      <c r="BB146" s="534"/>
      <c r="BC146" s="534"/>
      <c r="BD146" s="534"/>
      <c r="BE146" s="534"/>
      <c r="BF146" s="534"/>
      <c r="BG146" s="534"/>
      <c r="BH146" s="534"/>
      <c r="BI146" s="534"/>
      <c r="BJ146" s="534"/>
      <c r="BK146" s="534"/>
      <c r="BL146" s="534"/>
      <c r="BM146" s="534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33"/>
      <c r="ER146" s="33"/>
      <c r="ES146" s="33"/>
      <c r="ET146" s="33"/>
      <c r="EU146" s="33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</row>
    <row r="147" spans="1:161" ht="12">
      <c r="A147" s="31"/>
      <c r="B147" s="538"/>
      <c r="C147" s="538"/>
      <c r="D147" s="538"/>
      <c r="E147" s="538"/>
      <c r="F147" s="538"/>
      <c r="G147" s="538"/>
      <c r="H147" s="538"/>
      <c r="I147" s="538"/>
      <c r="J147" s="538"/>
      <c r="K147" s="538"/>
      <c r="L147" s="538"/>
      <c r="M147" s="538"/>
      <c r="N147" s="538"/>
      <c r="O147" s="538"/>
      <c r="P147" s="538"/>
      <c r="Q147" s="538"/>
      <c r="R147" s="538"/>
      <c r="S147" s="538"/>
      <c r="T147" s="538"/>
      <c r="U147" s="538"/>
      <c r="V147" s="538"/>
      <c r="W147" s="538"/>
      <c r="X147" s="538"/>
      <c r="Y147" s="538"/>
      <c r="Z147" s="538"/>
      <c r="AA147" s="538"/>
      <c r="AB147" s="538"/>
      <c r="AC147" s="538"/>
      <c r="AD147" s="538"/>
      <c r="AE147" s="538"/>
      <c r="AF147" s="538"/>
      <c r="AG147" s="538"/>
      <c r="AH147" s="538"/>
      <c r="AI147" s="538"/>
      <c r="AJ147" s="538"/>
      <c r="AK147" s="538"/>
      <c r="AL147" s="538"/>
      <c r="AM147" s="538"/>
      <c r="AN147" s="538"/>
      <c r="AO147" s="538"/>
      <c r="AP147" s="538"/>
      <c r="AQ147" s="538"/>
      <c r="AR147" s="538"/>
      <c r="AS147" s="538"/>
      <c r="AT147" s="538"/>
      <c r="AU147" s="538"/>
      <c r="AV147" s="538"/>
      <c r="AW147" s="538"/>
      <c r="AX147" s="538"/>
      <c r="AY147" s="538"/>
      <c r="AZ147" s="538"/>
      <c r="BA147" s="538"/>
      <c r="BB147" s="538"/>
      <c r="BC147" s="538"/>
      <c r="BD147" s="538"/>
      <c r="BE147" s="538"/>
      <c r="BF147" s="538"/>
      <c r="BG147" s="538"/>
      <c r="BH147" s="538"/>
      <c r="BI147" s="538"/>
      <c r="BJ147" s="538"/>
      <c r="BK147" s="538"/>
      <c r="BL147" s="538"/>
      <c r="BM147" s="538"/>
      <c r="BN147" s="64"/>
      <c r="BO147" s="64"/>
      <c r="BP147" s="64"/>
      <c r="BQ147" s="64"/>
      <c r="BR147" s="64"/>
      <c r="BS147" s="64"/>
      <c r="BT147" s="64"/>
      <c r="BU147" s="64"/>
      <c r="BV147" s="64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4"/>
      <c r="ER147" s="64"/>
      <c r="ES147" s="64"/>
      <c r="ET147" s="64"/>
      <c r="EU147" s="6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</row>
    <row r="148" spans="1:161" ht="12">
      <c r="A148" s="34"/>
      <c r="B148" s="534" t="s">
        <v>31</v>
      </c>
      <c r="C148" s="534"/>
      <c r="D148" s="534"/>
      <c r="E148" s="534"/>
      <c r="F148" s="534"/>
      <c r="G148" s="534"/>
      <c r="H148" s="534"/>
      <c r="I148" s="534"/>
      <c r="J148" s="534"/>
      <c r="K148" s="534"/>
      <c r="L148" s="534"/>
      <c r="M148" s="534"/>
      <c r="N148" s="534"/>
      <c r="O148" s="534"/>
      <c r="P148" s="534"/>
      <c r="Q148" s="534"/>
      <c r="R148" s="534"/>
      <c r="S148" s="534"/>
      <c r="T148" s="534"/>
      <c r="U148" s="534"/>
      <c r="V148" s="534"/>
      <c r="W148" s="534"/>
      <c r="X148" s="534"/>
      <c r="Y148" s="534"/>
      <c r="Z148" s="534"/>
      <c r="AA148" s="534"/>
      <c r="AB148" s="534"/>
      <c r="AC148" s="534"/>
      <c r="AD148" s="534"/>
      <c r="AE148" s="534"/>
      <c r="AF148" s="534"/>
      <c r="AG148" s="534"/>
      <c r="AH148" s="534"/>
      <c r="AI148" s="534"/>
      <c r="AJ148" s="534"/>
      <c r="AK148" s="534"/>
      <c r="AL148" s="534"/>
      <c r="AM148" s="534"/>
      <c r="AN148" s="534"/>
      <c r="AO148" s="534"/>
      <c r="AP148" s="534"/>
      <c r="AQ148" s="534"/>
      <c r="AR148" s="534"/>
      <c r="AS148" s="534"/>
      <c r="AT148" s="534"/>
      <c r="AU148" s="534"/>
      <c r="AV148" s="534"/>
      <c r="AW148" s="534"/>
      <c r="AX148" s="534"/>
      <c r="AY148" s="534"/>
      <c r="AZ148" s="534"/>
      <c r="BA148" s="534"/>
      <c r="BB148" s="534"/>
      <c r="BC148" s="534"/>
      <c r="BD148" s="534"/>
      <c r="BE148" s="534"/>
      <c r="BF148" s="534"/>
      <c r="BG148" s="534"/>
      <c r="BH148" s="534"/>
      <c r="BI148" s="534"/>
      <c r="BJ148" s="534"/>
      <c r="BK148" s="534"/>
      <c r="BL148" s="534"/>
      <c r="BM148" s="534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196"/>
      <c r="EB148" s="196"/>
      <c r="EC148" s="196"/>
      <c r="ED148" s="196"/>
      <c r="EE148" s="196"/>
      <c r="EF148" s="196"/>
      <c r="EG148" s="196"/>
      <c r="EH148" s="196"/>
      <c r="EI148" s="196"/>
      <c r="EJ148" s="196"/>
      <c r="EK148" s="196"/>
      <c r="EL148" s="196"/>
      <c r="EM148" s="196"/>
      <c r="EN148" s="196"/>
      <c r="EO148" s="196"/>
      <c r="EP148" s="196"/>
      <c r="EQ148" s="197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</row>
    <row r="149" spans="1:161" ht="12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5"/>
      <c r="AE149" s="35"/>
      <c r="AF149" s="35"/>
      <c r="AG149" s="35"/>
      <c r="AH149" s="35"/>
      <c r="AI149" s="35"/>
      <c r="AJ149" s="35"/>
      <c r="AK149" s="35"/>
      <c r="AL149" s="35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196"/>
      <c r="EB149" s="196"/>
      <c r="EC149" s="196"/>
      <c r="ED149" s="196"/>
      <c r="EE149" s="196"/>
      <c r="EF149" s="196"/>
      <c r="EG149" s="196"/>
      <c r="EH149" s="196"/>
      <c r="EI149" s="196"/>
      <c r="EJ149" s="196"/>
      <c r="EK149" s="196"/>
      <c r="EL149" s="196"/>
      <c r="EM149" s="196"/>
      <c r="EN149" s="196"/>
      <c r="EO149" s="196"/>
      <c r="EP149" s="196"/>
      <c r="EQ149" s="197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</row>
    <row r="150" spans="131:147" ht="12">
      <c r="EA150" s="41"/>
      <c r="EB150" s="175"/>
      <c r="EC150" s="175"/>
      <c r="ED150" s="175"/>
      <c r="EE150" s="175"/>
      <c r="EF150" s="175"/>
      <c r="EG150" s="175"/>
      <c r="EH150" s="175"/>
      <c r="EI150" s="175"/>
      <c r="EJ150" s="175"/>
      <c r="EK150" s="175"/>
      <c r="EL150" s="175"/>
      <c r="EM150" s="175"/>
      <c r="EN150" s="175"/>
      <c r="EO150" s="175"/>
      <c r="EP150" s="175"/>
      <c r="EQ150" s="10"/>
    </row>
    <row r="151" spans="131:147" ht="12">
      <c r="EA151" s="41"/>
      <c r="EB151" s="175"/>
      <c r="EC151" s="175"/>
      <c r="ED151" s="175"/>
      <c r="EE151" s="175"/>
      <c r="EF151" s="175"/>
      <c r="EG151" s="175"/>
      <c r="EH151" s="175"/>
      <c r="EI151" s="175"/>
      <c r="EJ151" s="175"/>
      <c r="EK151" s="175"/>
      <c r="EL151" s="175"/>
      <c r="EM151" s="175"/>
      <c r="EN151" s="175"/>
      <c r="EO151" s="175"/>
      <c r="EP151" s="175"/>
      <c r="EQ151" s="10"/>
    </row>
    <row r="152" spans="131:147" ht="12"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10"/>
    </row>
    <row r="153" spans="131:147" ht="12"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10"/>
    </row>
    <row r="154" spans="131:147" ht="12"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10"/>
    </row>
    <row r="155" spans="131:147" ht="12"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10"/>
    </row>
  </sheetData>
  <sheetProtection/>
  <mergeCells count="157">
    <mergeCell ref="ER11:ES11"/>
    <mergeCell ref="ER10:ES10"/>
    <mergeCell ref="ER8:ES8"/>
    <mergeCell ref="ER7:ES7"/>
    <mergeCell ref="ER12:ES12"/>
    <mergeCell ref="EQ5:EU5"/>
    <mergeCell ref="DY16:EA16"/>
    <mergeCell ref="ER141:ES141"/>
    <mergeCell ref="ER142:ES142"/>
    <mergeCell ref="EE126:EG126"/>
    <mergeCell ref="EH16:EJ16"/>
    <mergeCell ref="EB16:ED16"/>
    <mergeCell ref="EB50:ED50"/>
    <mergeCell ref="EE86:EG86"/>
    <mergeCell ref="DY96:EA96"/>
    <mergeCell ref="EB126:ED126"/>
    <mergeCell ref="BT117:BV117"/>
    <mergeCell ref="BW18:BY18"/>
    <mergeCell ref="DP32:DR32"/>
    <mergeCell ref="AM47:AO47"/>
    <mergeCell ref="EB18:ED18"/>
    <mergeCell ref="EB36:ED36"/>
    <mergeCell ref="DS32:DU32"/>
    <mergeCell ref="BK18:BM18"/>
    <mergeCell ref="CC18:CE18"/>
    <mergeCell ref="B146:BM146"/>
    <mergeCell ref="BQ119:BS119"/>
    <mergeCell ref="BQ114:BS114"/>
    <mergeCell ref="BQ112:BS112"/>
    <mergeCell ref="R57:T57"/>
    <mergeCell ref="A142:C142"/>
    <mergeCell ref="A129:B129"/>
    <mergeCell ref="F143:EQ143"/>
    <mergeCell ref="BN114:BP114"/>
    <mergeCell ref="U74:W74"/>
    <mergeCell ref="A13:I13"/>
    <mergeCell ref="CL16:CN16"/>
    <mergeCell ref="DA16:DC16"/>
    <mergeCell ref="CX16:CZ16"/>
    <mergeCell ref="DJ16:DL16"/>
    <mergeCell ref="AV16:AX16"/>
    <mergeCell ref="BZ16:CB16"/>
    <mergeCell ref="CU16:CW16"/>
    <mergeCell ref="AP16:AR16"/>
    <mergeCell ref="DS126:DU126"/>
    <mergeCell ref="BQ103:BS103"/>
    <mergeCell ref="BN18:BP18"/>
    <mergeCell ref="BQ18:BS18"/>
    <mergeCell ref="DS96:DU96"/>
    <mergeCell ref="AJ49:AL49"/>
    <mergeCell ref="DM103:DO103"/>
    <mergeCell ref="DM126:DO126"/>
    <mergeCell ref="BT119:BV119"/>
    <mergeCell ref="CC117:CE117"/>
    <mergeCell ref="BE16:BG16"/>
    <mergeCell ref="A92:B92"/>
    <mergeCell ref="BQ117:BS117"/>
    <mergeCell ref="BQ22:BS22"/>
    <mergeCell ref="L16:N16"/>
    <mergeCell ref="A78:B78"/>
    <mergeCell ref="AG16:AI16"/>
    <mergeCell ref="DD16:DF16"/>
    <mergeCell ref="B148:BM148"/>
    <mergeCell ref="AM49:AO49"/>
    <mergeCell ref="BB16:BD16"/>
    <mergeCell ref="AM50:AO50"/>
    <mergeCell ref="AY16:BA16"/>
    <mergeCell ref="O16:Q16"/>
    <mergeCell ref="B147:BM147"/>
    <mergeCell ref="I16:K16"/>
    <mergeCell ref="R16:T16"/>
    <mergeCell ref="A3:FE3"/>
    <mergeCell ref="C16:E16"/>
    <mergeCell ref="F16:H16"/>
    <mergeCell ref="A16:A17"/>
    <mergeCell ref="DG16:DI16"/>
    <mergeCell ref="A9:E9"/>
    <mergeCell ref="AS16:AU16"/>
    <mergeCell ref="BW16:BY16"/>
    <mergeCell ref="A10:E10"/>
    <mergeCell ref="ER16:ES16"/>
    <mergeCell ref="A1:FE1"/>
    <mergeCell ref="EQ16:EQ17"/>
    <mergeCell ref="FE16:FE17"/>
    <mergeCell ref="B16:B17"/>
    <mergeCell ref="A5:E5"/>
    <mergeCell ref="ER6:ES6"/>
    <mergeCell ref="ER9:ES9"/>
    <mergeCell ref="DS16:DU16"/>
    <mergeCell ref="A6:E6"/>
    <mergeCell ref="BH16:BJ16"/>
    <mergeCell ref="AD16:AF16"/>
    <mergeCell ref="AM16:AO16"/>
    <mergeCell ref="X74:Z74"/>
    <mergeCell ref="R49:T49"/>
    <mergeCell ref="A7:E7"/>
    <mergeCell ref="AJ16:AL16"/>
    <mergeCell ref="A8:E8"/>
    <mergeCell ref="U16:W16"/>
    <mergeCell ref="U57:W57"/>
    <mergeCell ref="A11:E11"/>
    <mergeCell ref="DM16:DO16"/>
    <mergeCell ref="EK16:EM16"/>
    <mergeCell ref="BQ95:BS95"/>
    <mergeCell ref="CL33:CN33"/>
    <mergeCell ref="CL18:CN18"/>
    <mergeCell ref="K9:U9"/>
    <mergeCell ref="CO16:CQ16"/>
    <mergeCell ref="BQ16:BS16"/>
    <mergeCell ref="X16:Z16"/>
    <mergeCell ref="AA16:AC16"/>
    <mergeCell ref="BK16:BM16"/>
    <mergeCell ref="BT16:BV16"/>
    <mergeCell ref="CI16:CK16"/>
    <mergeCell ref="CC16:CE16"/>
    <mergeCell ref="CR16:CT16"/>
    <mergeCell ref="EE16:EG16"/>
    <mergeCell ref="BN16:BP16"/>
    <mergeCell ref="DV16:DX16"/>
    <mergeCell ref="CF16:CH16"/>
    <mergeCell ref="DP16:DR16"/>
    <mergeCell ref="DY126:EA126"/>
    <mergeCell ref="DY32:EA32"/>
    <mergeCell ref="DY89:EA89"/>
    <mergeCell ref="DY90:EA90"/>
    <mergeCell ref="DY103:EA103"/>
    <mergeCell ref="ER144:ES144"/>
    <mergeCell ref="F144:EQ144"/>
    <mergeCell ref="F141:EQ141"/>
    <mergeCell ref="F142:EQ142"/>
    <mergeCell ref="EB124:ED124"/>
    <mergeCell ref="EN16:EP16"/>
    <mergeCell ref="ET14:EU15"/>
    <mergeCell ref="ET16:EU16"/>
    <mergeCell ref="ET141:EU141"/>
    <mergeCell ref="ET142:EU142"/>
    <mergeCell ref="ET143:EU143"/>
    <mergeCell ref="ER143:ES143"/>
    <mergeCell ref="ER14:ES15"/>
    <mergeCell ref="ET144:EU144"/>
    <mergeCell ref="EV14:EX15"/>
    <mergeCell ref="EV16:EX16"/>
    <mergeCell ref="EV78:EX78"/>
    <mergeCell ref="EV92:EX92"/>
    <mergeCell ref="EV129:EX129"/>
    <mergeCell ref="EY14:FA15"/>
    <mergeCell ref="EY16:FA16"/>
    <mergeCell ref="EY141:EZ141"/>
    <mergeCell ref="EY142:EZ142"/>
    <mergeCell ref="EY143:EZ143"/>
    <mergeCell ref="EY144:EZ144"/>
    <mergeCell ref="FB14:FD15"/>
    <mergeCell ref="FB16:FD16"/>
    <mergeCell ref="FB141:FC141"/>
    <mergeCell ref="FB142:FC142"/>
    <mergeCell ref="FB143:FC143"/>
    <mergeCell ref="FB144:FC144"/>
  </mergeCells>
  <conditionalFormatting sqref="ET130:EU140 ET93:EU128 ET79:EU91 ET18:EU77">
    <cfRule type="cellIs" priority="9" dxfId="23" operator="lessThan" stopIfTrue="1">
      <formula>-0.0100001</formula>
    </cfRule>
    <cfRule type="cellIs" priority="10" dxfId="1" operator="greaterThan" stopIfTrue="1">
      <formula>0.01</formula>
    </cfRule>
  </conditionalFormatting>
  <conditionalFormatting sqref="EV79:EW91 EV18:EW77">
    <cfRule type="cellIs" priority="7" dxfId="1" operator="notBetween" stopIfTrue="1">
      <formula>0.0799999999999</formula>
      <formula>-0.07999999999</formula>
    </cfRule>
    <cfRule type="cellIs" priority="8" dxfId="0" operator="notBetween" stopIfTrue="1">
      <formula>0.029999</formula>
      <formula>-0.029999</formula>
    </cfRule>
  </conditionalFormatting>
  <conditionalFormatting sqref="EV130:EW140 EV93:EW128">
    <cfRule type="cellIs" priority="5" dxfId="1" operator="greaterThan" stopIfTrue="1">
      <formula>0.0799999999999</formula>
    </cfRule>
    <cfRule type="cellIs" priority="6" dxfId="0" operator="greaterThan" stopIfTrue="1">
      <formula>0.029</formula>
    </cfRule>
  </conditionalFormatting>
  <conditionalFormatting sqref="EY25:EZ64">
    <cfRule type="cellIs" priority="3" dxfId="1" operator="greaterThan" stopIfTrue="1">
      <formula>0.119999999999999</formula>
    </cfRule>
    <cfRule type="cellIs" priority="4" dxfId="0" operator="greaterThan" stopIfTrue="1">
      <formula>0.02999999</formula>
    </cfRule>
  </conditionalFormatting>
  <conditionalFormatting sqref="FB79:FC91 FB130:FC140 FB93:FC128 FB18:FC77">
    <cfRule type="cellIs" priority="1" dxfId="1" operator="notBetween" stopIfTrue="1">
      <formula>0.0799999999999</formula>
      <formula>-0.07999999999</formula>
    </cfRule>
    <cfRule type="cellIs" priority="2" dxfId="0" operator="notBetween" stopIfTrue="1">
      <formula>0.029999</formula>
      <formula>-0.029999</formula>
    </cfRule>
  </conditionalFormatting>
  <printOptions horizontalCentered="1"/>
  <pageMargins left="0.2362204724409449" right="0.2362204724409449" top="0.3937007874015748" bottom="0.1968503937007874" header="0" footer="0.1968503937007874"/>
  <pageSetup fitToHeight="1" fitToWidth="1" horizontalDpi="600" verticalDpi="600" orientation="landscape" paperSize="8" scale="41" r:id="rId1"/>
  <headerFooter alignWithMargins="0">
    <oddFooter>&amp;CJG Lambert et Associés - Géomètre Expert
1a rue de la Paix - 67170 BRUMATH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0"/>
  <sheetViews>
    <sheetView zoomScalePageLayoutView="85" workbookViewId="0" topLeftCell="A1">
      <selection activeCell="CO32" sqref="CO32"/>
    </sheetView>
  </sheetViews>
  <sheetFormatPr defaultColWidth="11.421875" defaultRowHeight="12.75" outlineLevelCol="1"/>
  <cols>
    <col min="1" max="1" width="8.28125" style="0" customWidth="1"/>
    <col min="2" max="3" width="11.57421875" style="0" bestFit="1" customWidth="1"/>
    <col min="4" max="4" width="7.7109375" style="0" bestFit="1" customWidth="1"/>
    <col min="5" max="6" width="11.421875" style="0" hidden="1" customWidth="1" outlineLevel="1"/>
    <col min="7" max="7" width="7.57421875" style="0" hidden="1" customWidth="1" outlineLevel="1"/>
    <col min="8" max="9" width="12.00390625" style="0" hidden="1" customWidth="1" outlineLevel="1"/>
    <col min="10" max="10" width="8.00390625" style="0" hidden="1" customWidth="1" outlineLevel="1"/>
    <col min="11" max="12" width="11.57421875" style="0" hidden="1" customWidth="1" outlineLevel="1"/>
    <col min="13" max="13" width="7.57421875" style="0" hidden="1" customWidth="1" outlineLevel="1"/>
    <col min="14" max="15" width="11.57421875" style="0" hidden="1" customWidth="1" outlineLevel="1"/>
    <col min="16" max="16" width="7.57421875" style="0" hidden="1" customWidth="1" outlineLevel="1"/>
    <col min="17" max="18" width="11.57421875" style="0" hidden="1" customWidth="1" outlineLevel="1"/>
    <col min="19" max="19" width="7.57421875" style="0" hidden="1" customWidth="1" outlineLevel="1"/>
    <col min="20" max="21" width="11.57421875" style="0" hidden="1" customWidth="1" outlineLevel="1"/>
    <col min="22" max="22" width="7.57421875" style="0" hidden="1" customWidth="1" outlineLevel="1"/>
    <col min="23" max="24" width="11.57421875" style="0" hidden="1" customWidth="1" outlineLevel="1"/>
    <col min="25" max="25" width="7.57421875" style="0" hidden="1" customWidth="1" outlineLevel="1"/>
    <col min="26" max="27" width="11.57421875" style="0" hidden="1" customWidth="1" outlineLevel="1"/>
    <col min="28" max="28" width="7.57421875" style="0" hidden="1" customWidth="1" outlineLevel="1"/>
    <col min="29" max="30" width="11.57421875" style="0" hidden="1" customWidth="1" outlineLevel="1"/>
    <col min="31" max="31" width="7.57421875" style="0" hidden="1" customWidth="1" outlineLevel="1"/>
    <col min="32" max="33" width="11.57421875" style="0" hidden="1" customWidth="1" outlineLevel="1"/>
    <col min="34" max="34" width="7.57421875" style="0" hidden="1" customWidth="1" outlineLevel="1"/>
    <col min="35" max="36" width="11.57421875" style="0" hidden="1" customWidth="1" outlineLevel="1"/>
    <col min="37" max="37" width="7.57421875" style="0" hidden="1" customWidth="1" outlineLevel="1"/>
    <col min="38" max="39" width="11.7109375" style="0" hidden="1" customWidth="1" outlineLevel="1"/>
    <col min="40" max="40" width="7.7109375" style="0" hidden="1" customWidth="1" outlineLevel="1"/>
    <col min="41" max="42" width="11.7109375" style="0" hidden="1" customWidth="1" outlineLevel="1"/>
    <col min="43" max="43" width="7.7109375" style="0" hidden="1" customWidth="1" outlineLevel="1"/>
    <col min="44" max="45" width="11.7109375" style="0" hidden="1" customWidth="1" outlineLevel="1"/>
    <col min="46" max="46" width="7.7109375" style="0" hidden="1" customWidth="1" outlineLevel="1"/>
    <col min="47" max="48" width="11.7109375" style="0" hidden="1" customWidth="1" outlineLevel="1"/>
    <col min="49" max="49" width="7.7109375" style="0" hidden="1" customWidth="1" outlineLevel="1"/>
    <col min="50" max="51" width="11.7109375" style="0" hidden="1" customWidth="1" outlineLevel="1"/>
    <col min="52" max="52" width="7.7109375" style="0" hidden="1" customWidth="1" outlineLevel="1"/>
    <col min="53" max="54" width="11.7109375" style="0" hidden="1" customWidth="1" outlineLevel="1"/>
    <col min="55" max="55" width="7.7109375" style="0" hidden="1" customWidth="1" outlineLevel="1"/>
    <col min="56" max="57" width="11.7109375" style="0" hidden="1" customWidth="1" outlineLevel="1"/>
    <col min="58" max="58" width="7.7109375" style="0" hidden="1" customWidth="1" outlineLevel="1"/>
    <col min="59" max="60" width="11.7109375" style="0" hidden="1" customWidth="1" outlineLevel="1"/>
    <col min="61" max="61" width="7.7109375" style="0" hidden="1" customWidth="1" outlineLevel="1"/>
    <col min="62" max="63" width="11.7109375" style="0" hidden="1" customWidth="1" outlineLevel="1"/>
    <col min="64" max="64" width="7.7109375" style="0" hidden="1" customWidth="1" outlineLevel="1"/>
    <col min="65" max="66" width="12.28125" style="0" hidden="1" customWidth="1" outlineLevel="1"/>
    <col min="67" max="67" width="7.7109375" style="0" hidden="1" customWidth="1" outlineLevel="1"/>
    <col min="68" max="68" width="11.7109375" style="0" bestFit="1" customWidth="1" collapsed="1"/>
    <col min="69" max="69" width="11.7109375" style="0" bestFit="1" customWidth="1"/>
    <col min="70" max="70" width="8.140625" style="0" bestFit="1" customWidth="1"/>
    <col min="71" max="72" width="11.7109375" style="0" bestFit="1" customWidth="1"/>
    <col min="73" max="73" width="7.421875" style="0" bestFit="1" customWidth="1"/>
    <col min="74" max="75" width="11.28125" style="0" bestFit="1" customWidth="1"/>
    <col min="76" max="76" width="7.28125" style="0" bestFit="1" customWidth="1"/>
    <col min="77" max="91" width="7.57421875" style="0" customWidth="1"/>
  </cols>
  <sheetData>
    <row r="1" spans="1:92" ht="34.5" customHeight="1">
      <c r="A1" s="561" t="s">
        <v>117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2"/>
      <c r="AJ1" s="562"/>
      <c r="AK1" s="562"/>
      <c r="AL1" s="562"/>
      <c r="AM1" s="562"/>
      <c r="AN1" s="562"/>
      <c r="AO1" s="562"/>
      <c r="AP1" s="562"/>
      <c r="AQ1" s="562"/>
      <c r="AR1" s="562"/>
      <c r="AS1" s="562"/>
      <c r="AT1" s="562"/>
      <c r="AU1" s="562"/>
      <c r="AV1" s="562"/>
      <c r="AW1" s="562"/>
      <c r="AX1" s="562"/>
      <c r="AY1" s="562"/>
      <c r="AZ1" s="562"/>
      <c r="BA1" s="562"/>
      <c r="BB1" s="562"/>
      <c r="BC1" s="562"/>
      <c r="BD1" s="562"/>
      <c r="BE1" s="562"/>
      <c r="BF1" s="562"/>
      <c r="BG1" s="562"/>
      <c r="BH1" s="562"/>
      <c r="BI1" s="562"/>
      <c r="BJ1" s="562"/>
      <c r="BK1" s="562"/>
      <c r="BL1" s="562"/>
      <c r="BM1" s="562"/>
      <c r="BN1" s="562"/>
      <c r="BO1" s="562"/>
      <c r="BP1" s="562"/>
      <c r="BQ1" s="562"/>
      <c r="BR1" s="562"/>
      <c r="BS1" s="562"/>
      <c r="BT1" s="562"/>
      <c r="BU1" s="562"/>
      <c r="BV1" s="562"/>
      <c r="BW1" s="562"/>
      <c r="BX1" s="562"/>
      <c r="BY1" s="562"/>
      <c r="BZ1" s="562"/>
      <c r="CA1" s="562"/>
      <c r="CB1" s="562"/>
      <c r="CC1" s="562"/>
      <c r="CD1" s="562"/>
      <c r="CE1" s="562"/>
      <c r="CF1" s="562"/>
      <c r="CG1" s="562"/>
      <c r="CH1" s="562"/>
      <c r="CI1" s="562"/>
      <c r="CJ1" s="562"/>
      <c r="CK1" s="562"/>
      <c r="CL1" s="562"/>
      <c r="CM1" s="562"/>
      <c r="CN1" s="563"/>
    </row>
    <row r="2" spans="1:76" ht="26.25" customHeight="1">
      <c r="A2" s="3"/>
      <c r="B2" s="3"/>
      <c r="C2" s="27"/>
      <c r="D2" s="3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92" ht="15">
      <c r="A3" s="529" t="s">
        <v>149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0"/>
      <c r="BM3" s="530"/>
      <c r="BN3" s="530"/>
      <c r="BO3" s="530"/>
      <c r="BP3" s="530"/>
      <c r="BQ3" s="530"/>
      <c r="BR3" s="530"/>
      <c r="BS3" s="530"/>
      <c r="BT3" s="530"/>
      <c r="BU3" s="530"/>
      <c r="BV3" s="530"/>
      <c r="BW3" s="530"/>
      <c r="BX3" s="530"/>
      <c r="BY3" s="530"/>
      <c r="BZ3" s="530"/>
      <c r="CA3" s="530"/>
      <c r="CB3" s="530"/>
      <c r="CC3" s="530"/>
      <c r="CD3" s="530"/>
      <c r="CE3" s="530"/>
      <c r="CF3" s="530"/>
      <c r="CG3" s="530"/>
      <c r="CH3" s="530"/>
      <c r="CI3" s="530"/>
      <c r="CJ3" s="530"/>
      <c r="CK3" s="530"/>
      <c r="CL3" s="530"/>
      <c r="CM3" s="530"/>
      <c r="CN3" s="531"/>
    </row>
    <row r="5" ht="12" thickBot="1"/>
    <row r="6" spans="1:92" ht="12">
      <c r="A6" s="532" t="s">
        <v>7</v>
      </c>
      <c r="B6" s="480" t="s">
        <v>79</v>
      </c>
      <c r="C6" s="481"/>
      <c r="D6" s="503"/>
      <c r="E6" s="480" t="s">
        <v>81</v>
      </c>
      <c r="F6" s="481"/>
      <c r="G6" s="482"/>
      <c r="H6" s="564" t="s">
        <v>83</v>
      </c>
      <c r="I6" s="565"/>
      <c r="J6" s="566"/>
      <c r="K6" s="564" t="s">
        <v>85</v>
      </c>
      <c r="L6" s="565"/>
      <c r="M6" s="566"/>
      <c r="N6" s="480" t="s">
        <v>86</v>
      </c>
      <c r="O6" s="481"/>
      <c r="P6" s="482"/>
      <c r="Q6" s="480" t="s">
        <v>104</v>
      </c>
      <c r="R6" s="481"/>
      <c r="S6" s="482"/>
      <c r="T6" s="480" t="s">
        <v>106</v>
      </c>
      <c r="U6" s="481"/>
      <c r="V6" s="482"/>
      <c r="W6" s="480" t="s">
        <v>110</v>
      </c>
      <c r="X6" s="481"/>
      <c r="Y6" s="482"/>
      <c r="Z6" s="480" t="s">
        <v>112</v>
      </c>
      <c r="AA6" s="481"/>
      <c r="AB6" s="482"/>
      <c r="AC6" s="480" t="s">
        <v>116</v>
      </c>
      <c r="AD6" s="481"/>
      <c r="AE6" s="482"/>
      <c r="AF6" s="480" t="s">
        <v>118</v>
      </c>
      <c r="AG6" s="481"/>
      <c r="AH6" s="482"/>
      <c r="AI6" s="480" t="s">
        <v>119</v>
      </c>
      <c r="AJ6" s="481"/>
      <c r="AK6" s="482"/>
      <c r="AL6" s="480" t="s">
        <v>120</v>
      </c>
      <c r="AM6" s="481"/>
      <c r="AN6" s="482"/>
      <c r="AO6" s="480" t="s">
        <v>123</v>
      </c>
      <c r="AP6" s="481"/>
      <c r="AQ6" s="482"/>
      <c r="AR6" s="480" t="s">
        <v>126</v>
      </c>
      <c r="AS6" s="481"/>
      <c r="AT6" s="482"/>
      <c r="AU6" s="480" t="s">
        <v>129</v>
      </c>
      <c r="AV6" s="481"/>
      <c r="AW6" s="482"/>
      <c r="AX6" s="480" t="s">
        <v>130</v>
      </c>
      <c r="AY6" s="481"/>
      <c r="AZ6" s="482"/>
      <c r="BA6" s="480" t="s">
        <v>132</v>
      </c>
      <c r="BB6" s="481"/>
      <c r="BC6" s="482"/>
      <c r="BD6" s="480" t="s">
        <v>135</v>
      </c>
      <c r="BE6" s="481"/>
      <c r="BF6" s="482"/>
      <c r="BG6" s="480" t="s">
        <v>139</v>
      </c>
      <c r="BH6" s="481"/>
      <c r="BI6" s="482"/>
      <c r="BJ6" s="480" t="s">
        <v>140</v>
      </c>
      <c r="BK6" s="481"/>
      <c r="BL6" s="482"/>
      <c r="BM6" s="480" t="s">
        <v>141</v>
      </c>
      <c r="BN6" s="481"/>
      <c r="BO6" s="482"/>
      <c r="BP6" s="480" t="s">
        <v>148</v>
      </c>
      <c r="BQ6" s="481"/>
      <c r="BR6" s="482"/>
      <c r="BS6" s="480" t="s">
        <v>147</v>
      </c>
      <c r="BT6" s="481"/>
      <c r="BU6" s="482"/>
      <c r="BV6" s="480" t="s">
        <v>146</v>
      </c>
      <c r="BW6" s="481"/>
      <c r="BX6" s="482"/>
      <c r="BY6" s="507" t="s">
        <v>80</v>
      </c>
      <c r="BZ6" s="455"/>
      <c r="CA6" s="455"/>
      <c r="CB6" s="507" t="s">
        <v>84</v>
      </c>
      <c r="CC6" s="455"/>
      <c r="CD6" s="456"/>
      <c r="CE6" s="507" t="s">
        <v>78</v>
      </c>
      <c r="CF6" s="455"/>
      <c r="CG6" s="456"/>
      <c r="CH6" s="507" t="s">
        <v>11</v>
      </c>
      <c r="CI6" s="455"/>
      <c r="CJ6" s="456"/>
      <c r="CK6" s="507" t="s">
        <v>74</v>
      </c>
      <c r="CL6" s="455"/>
      <c r="CM6" s="456"/>
      <c r="CN6" s="532" t="s">
        <v>7</v>
      </c>
    </row>
    <row r="7" spans="1:92" ht="12" thickBot="1">
      <c r="A7" s="556"/>
      <c r="B7" s="58" t="s">
        <v>0</v>
      </c>
      <c r="C7" s="59" t="s">
        <v>1</v>
      </c>
      <c r="D7" s="73" t="s">
        <v>2</v>
      </c>
      <c r="E7" s="58" t="s">
        <v>0</v>
      </c>
      <c r="F7" s="59" t="s">
        <v>1</v>
      </c>
      <c r="G7" s="60" t="s">
        <v>2</v>
      </c>
      <c r="H7" s="58" t="s">
        <v>0</v>
      </c>
      <c r="I7" s="59" t="s">
        <v>1</v>
      </c>
      <c r="J7" s="60" t="s">
        <v>2</v>
      </c>
      <c r="K7" s="58" t="s">
        <v>0</v>
      </c>
      <c r="L7" s="59" t="s">
        <v>1</v>
      </c>
      <c r="M7" s="60" t="s">
        <v>2</v>
      </c>
      <c r="N7" s="119" t="s">
        <v>0</v>
      </c>
      <c r="O7" s="59" t="s">
        <v>1</v>
      </c>
      <c r="P7" s="120" t="s">
        <v>2</v>
      </c>
      <c r="Q7" s="119" t="s">
        <v>0</v>
      </c>
      <c r="R7" s="59" t="s">
        <v>1</v>
      </c>
      <c r="S7" s="120" t="s">
        <v>2</v>
      </c>
      <c r="T7" s="119" t="s">
        <v>0</v>
      </c>
      <c r="U7" s="59" t="s">
        <v>1</v>
      </c>
      <c r="V7" s="120" t="s">
        <v>2</v>
      </c>
      <c r="W7" s="119" t="s">
        <v>0</v>
      </c>
      <c r="X7" s="59" t="s">
        <v>1</v>
      </c>
      <c r="Y7" s="120" t="s">
        <v>2</v>
      </c>
      <c r="Z7" s="119" t="s">
        <v>0</v>
      </c>
      <c r="AA7" s="59" t="s">
        <v>1</v>
      </c>
      <c r="AB7" s="120" t="s">
        <v>2</v>
      </c>
      <c r="AC7" s="119" t="s">
        <v>0</v>
      </c>
      <c r="AD7" s="59" t="s">
        <v>1</v>
      </c>
      <c r="AE7" s="120" t="s">
        <v>2</v>
      </c>
      <c r="AF7" s="119" t="s">
        <v>0</v>
      </c>
      <c r="AG7" s="59" t="s">
        <v>1</v>
      </c>
      <c r="AH7" s="120" t="s">
        <v>2</v>
      </c>
      <c r="AI7" s="170" t="s">
        <v>0</v>
      </c>
      <c r="AJ7" s="171" t="s">
        <v>1</v>
      </c>
      <c r="AK7" s="172" t="s">
        <v>2</v>
      </c>
      <c r="AL7" s="170" t="s">
        <v>0</v>
      </c>
      <c r="AM7" s="171" t="s">
        <v>1</v>
      </c>
      <c r="AN7" s="172" t="s">
        <v>2</v>
      </c>
      <c r="AO7" s="170" t="s">
        <v>0</v>
      </c>
      <c r="AP7" s="171" t="s">
        <v>1</v>
      </c>
      <c r="AQ7" s="172" t="s">
        <v>2</v>
      </c>
      <c r="AR7" s="170" t="s">
        <v>0</v>
      </c>
      <c r="AS7" s="171" t="s">
        <v>1</v>
      </c>
      <c r="AT7" s="172" t="s">
        <v>2</v>
      </c>
      <c r="AU7" s="170" t="s">
        <v>0</v>
      </c>
      <c r="AV7" s="171" t="s">
        <v>1</v>
      </c>
      <c r="AW7" s="172" t="s">
        <v>2</v>
      </c>
      <c r="AX7" s="170" t="s">
        <v>0</v>
      </c>
      <c r="AY7" s="171" t="s">
        <v>1</v>
      </c>
      <c r="AZ7" s="172" t="s">
        <v>2</v>
      </c>
      <c r="BA7" s="170" t="s">
        <v>0</v>
      </c>
      <c r="BB7" s="171" t="s">
        <v>1</v>
      </c>
      <c r="BC7" s="172" t="s">
        <v>2</v>
      </c>
      <c r="BD7" s="170" t="s">
        <v>0</v>
      </c>
      <c r="BE7" s="171" t="s">
        <v>1</v>
      </c>
      <c r="BF7" s="172" t="s">
        <v>2</v>
      </c>
      <c r="BG7" s="170" t="s">
        <v>0</v>
      </c>
      <c r="BH7" s="171" t="s">
        <v>1</v>
      </c>
      <c r="BI7" s="172" t="s">
        <v>2</v>
      </c>
      <c r="BJ7" s="170" t="s">
        <v>0</v>
      </c>
      <c r="BK7" s="171" t="s">
        <v>1</v>
      </c>
      <c r="BL7" s="172" t="s">
        <v>2</v>
      </c>
      <c r="BM7" s="170" t="s">
        <v>0</v>
      </c>
      <c r="BN7" s="171" t="s">
        <v>1</v>
      </c>
      <c r="BO7" s="172" t="s">
        <v>2</v>
      </c>
      <c r="BP7" s="170" t="s">
        <v>0</v>
      </c>
      <c r="BQ7" s="171" t="s">
        <v>1</v>
      </c>
      <c r="BR7" s="172" t="s">
        <v>2</v>
      </c>
      <c r="BS7" s="170" t="s">
        <v>0</v>
      </c>
      <c r="BT7" s="171" t="s">
        <v>1</v>
      </c>
      <c r="BU7" s="172" t="s">
        <v>2</v>
      </c>
      <c r="BV7" s="170" t="s">
        <v>0</v>
      </c>
      <c r="BW7" s="171" t="s">
        <v>1</v>
      </c>
      <c r="BX7" s="172" t="s">
        <v>2</v>
      </c>
      <c r="BY7" s="74" t="s">
        <v>3</v>
      </c>
      <c r="BZ7" s="75" t="s">
        <v>4</v>
      </c>
      <c r="CA7" s="76" t="s">
        <v>75</v>
      </c>
      <c r="CB7" s="114" t="s">
        <v>3</v>
      </c>
      <c r="CC7" s="115" t="s">
        <v>4</v>
      </c>
      <c r="CD7" s="76" t="s">
        <v>75</v>
      </c>
      <c r="CE7" s="114" t="s">
        <v>3</v>
      </c>
      <c r="CF7" s="115" t="s">
        <v>4</v>
      </c>
      <c r="CG7" s="76" t="s">
        <v>75</v>
      </c>
      <c r="CH7" s="69" t="s">
        <v>3</v>
      </c>
      <c r="CI7" s="75" t="s">
        <v>4</v>
      </c>
      <c r="CJ7" s="76" t="s">
        <v>75</v>
      </c>
      <c r="CK7" s="69" t="s">
        <v>3</v>
      </c>
      <c r="CL7" s="75" t="s">
        <v>4</v>
      </c>
      <c r="CM7" s="116" t="s">
        <v>75</v>
      </c>
      <c r="CN7" s="556"/>
    </row>
    <row r="8" spans="1:92" ht="12.75" customHeight="1">
      <c r="A8" s="70">
        <v>1090</v>
      </c>
      <c r="B8" s="77">
        <f>'Synthèse globale'!BT130</f>
        <v>1025008.932</v>
      </c>
      <c r="C8" s="77">
        <f>'Synthèse globale'!BU130</f>
        <v>6852957.437</v>
      </c>
      <c r="D8" s="78">
        <f>'Synthèse globale'!BV130</f>
        <v>231.903</v>
      </c>
      <c r="E8" s="79">
        <f>'Synthèse globale'!BW130</f>
        <v>1025008.92</v>
      </c>
      <c r="F8" s="80">
        <f>'Synthèse globale'!BX130</f>
        <v>6852957.436</v>
      </c>
      <c r="G8" s="81">
        <f>'Synthèse globale'!BY130</f>
        <v>231.921</v>
      </c>
      <c r="H8" s="96">
        <v>1025008.906</v>
      </c>
      <c r="I8" s="97">
        <v>6852957.431</v>
      </c>
      <c r="J8" s="98">
        <v>231.938</v>
      </c>
      <c r="K8" s="79">
        <v>1025008.897</v>
      </c>
      <c r="L8" s="80">
        <v>6852957.429</v>
      </c>
      <c r="M8" s="81">
        <v>231.96</v>
      </c>
      <c r="N8" s="79">
        <v>1025008.89</v>
      </c>
      <c r="O8" s="80">
        <v>6852957.427</v>
      </c>
      <c r="P8" s="81">
        <v>231.971</v>
      </c>
      <c r="Q8" s="79">
        <v>1025008.882</v>
      </c>
      <c r="R8" s="80">
        <v>6852957.431</v>
      </c>
      <c r="S8" s="81">
        <v>231.982</v>
      </c>
      <c r="T8" s="136">
        <v>1025008.873</v>
      </c>
      <c r="U8" s="137">
        <v>6852957.433</v>
      </c>
      <c r="V8" s="138">
        <v>231.999</v>
      </c>
      <c r="W8" s="79">
        <v>1025008.869</v>
      </c>
      <c r="X8" s="80">
        <v>6852957.436</v>
      </c>
      <c r="Y8" s="81">
        <v>232.008</v>
      </c>
      <c r="Z8" s="79">
        <v>1025008.866</v>
      </c>
      <c r="AA8" s="80">
        <v>6852957.43</v>
      </c>
      <c r="AB8" s="81">
        <v>232.021</v>
      </c>
      <c r="AC8" s="79">
        <v>1025008.86</v>
      </c>
      <c r="AD8" s="80">
        <v>6852957.438</v>
      </c>
      <c r="AE8" s="81">
        <v>232.025</v>
      </c>
      <c r="AF8" s="79">
        <v>1025008.853</v>
      </c>
      <c r="AG8" s="80">
        <v>6852957.438</v>
      </c>
      <c r="AH8" s="81">
        <v>232.041</v>
      </c>
      <c r="AI8" s="110">
        <v>1025008.846</v>
      </c>
      <c r="AJ8" s="111">
        <v>6852957.436</v>
      </c>
      <c r="AK8" s="113">
        <v>232.042</v>
      </c>
      <c r="AL8" s="110">
        <v>1025008.841</v>
      </c>
      <c r="AM8" s="111">
        <v>6852957.433</v>
      </c>
      <c r="AN8" s="113">
        <v>232.056</v>
      </c>
      <c r="AO8" s="79">
        <v>1025008.835</v>
      </c>
      <c r="AP8" s="80">
        <v>6852957.426</v>
      </c>
      <c r="AQ8" s="81">
        <v>232.066</v>
      </c>
      <c r="AR8" s="79">
        <v>1025008.832</v>
      </c>
      <c r="AS8" s="80">
        <v>6852957.435</v>
      </c>
      <c r="AT8" s="81">
        <v>232.072</v>
      </c>
      <c r="AU8" s="79">
        <v>1025008.826</v>
      </c>
      <c r="AV8" s="80">
        <v>6852957.436</v>
      </c>
      <c r="AW8" s="81">
        <v>232.082</v>
      </c>
      <c r="AX8" s="79">
        <v>1025008.823</v>
      </c>
      <c r="AY8" s="80">
        <v>6852957.439</v>
      </c>
      <c r="AZ8" s="81">
        <v>232.089</v>
      </c>
      <c r="BA8" s="79">
        <v>1025008.818</v>
      </c>
      <c r="BB8" s="80">
        <v>6852957.441</v>
      </c>
      <c r="BC8" s="81">
        <v>232.095</v>
      </c>
      <c r="BD8" s="79">
        <v>1025008.818</v>
      </c>
      <c r="BE8" s="80">
        <v>6852957.431</v>
      </c>
      <c r="BF8" s="81">
        <v>232.099</v>
      </c>
      <c r="BG8" s="79">
        <v>1025008.806</v>
      </c>
      <c r="BH8" s="80">
        <v>6852957.44</v>
      </c>
      <c r="BI8" s="81">
        <v>232.104</v>
      </c>
      <c r="BJ8" s="79">
        <v>1025008.801</v>
      </c>
      <c r="BK8" s="80">
        <v>6852957.436</v>
      </c>
      <c r="BL8" s="81">
        <v>232.113</v>
      </c>
      <c r="BM8" s="96">
        <v>1025008.802</v>
      </c>
      <c r="BN8" s="97">
        <v>6852957.437</v>
      </c>
      <c r="BO8" s="132">
        <v>232.12</v>
      </c>
      <c r="BP8" s="213">
        <v>1025008.793</v>
      </c>
      <c r="BQ8" s="214">
        <v>6852957.438</v>
      </c>
      <c r="BR8" s="215">
        <v>232.124</v>
      </c>
      <c r="BS8" s="246">
        <v>1025008.792</v>
      </c>
      <c r="BT8" s="247">
        <v>6852957.451</v>
      </c>
      <c r="BU8" s="380">
        <v>232.13</v>
      </c>
      <c r="BV8" s="110">
        <v>1025008.784</v>
      </c>
      <c r="BW8" s="111">
        <v>6852957.444</v>
      </c>
      <c r="BX8" s="113">
        <v>232.138</v>
      </c>
      <c r="BY8" s="557">
        <f>SQRT(((B8-B9)*(B8-B9))+((C8-C9)*(C8-C9)))</f>
        <v>4.3441825467261</v>
      </c>
      <c r="BZ8" s="567">
        <f>D9-D8</f>
        <v>-0.9059999999999775</v>
      </c>
      <c r="CA8" s="559">
        <f>SQRT(((B8-B9)*(B8-B9))+((C8-C9)*(C8-C9))+((D8-D9)*(D8-D9)))</f>
        <v>4.4376523071641865</v>
      </c>
      <c r="CB8" s="557">
        <f>SQRT(((BS8-BS9)*(BS8-BS9))+((BT8-BT9)*(BT8-BT9)))</f>
        <v>4.379282361387732</v>
      </c>
      <c r="CC8" s="567">
        <f>BU9-BU8</f>
        <v>-0.9909999999999854</v>
      </c>
      <c r="CD8" s="572">
        <f>SQRT(((BS8-BS9)*(BS8-BS9))+((BT8-BT9)*(BT8-BT9))+((BU8-BU9)*(BU8-BU9)))</f>
        <v>4.4900105791369445</v>
      </c>
      <c r="CE8" s="583">
        <f>SQRT(((BV8-BV9)*(BV8-BV9))+((BW8-BW9)*(BW8-BW9)))</f>
        <v>4.3782929320875095</v>
      </c>
      <c r="CF8" s="585">
        <f>BX9-BX8</f>
        <v>-0.9960000000000093</v>
      </c>
      <c r="CG8" s="587">
        <f>SQRT(((BV8-BV9)*(BV8-BV9))+((BW8-BW9)*(BW8-BW9))+((BX8-BX9)*(BX8-BX9)))</f>
        <v>4.4901520017887435</v>
      </c>
      <c r="CH8" s="577">
        <f>CE8-CB8</f>
        <v>-0.0009894293002226107</v>
      </c>
      <c r="CI8" s="577">
        <f>CF8-CC8</f>
        <v>-0.005000000000023874</v>
      </c>
      <c r="CJ8" s="577">
        <f>CG8-CD8</f>
        <v>0.00014142265179906133</v>
      </c>
      <c r="CK8" s="575">
        <f>CE8-$BY8</f>
        <v>0.034110385361409534</v>
      </c>
      <c r="CL8" s="575">
        <f>CF8-$BZ8</f>
        <v>-0.09000000000003183</v>
      </c>
      <c r="CM8" s="575">
        <f>CG8-$CA8</f>
        <v>0.05249969462455706</v>
      </c>
      <c r="CN8" s="63">
        <v>1090</v>
      </c>
    </row>
    <row r="9" spans="1:92" ht="13.5" customHeight="1" thickBot="1">
      <c r="A9" s="71">
        <v>1091</v>
      </c>
      <c r="B9" s="82">
        <f>'Synthèse globale'!BT131</f>
        <v>1025004.631</v>
      </c>
      <c r="C9" s="82">
        <f>'Synthèse globale'!BU131</f>
        <v>6852956.826</v>
      </c>
      <c r="D9" s="83">
        <f>'Synthèse globale'!BV131</f>
        <v>230.997</v>
      </c>
      <c r="E9" s="84">
        <f>'Synthèse globale'!BW131</f>
        <v>1025004.616</v>
      </c>
      <c r="F9" s="85">
        <f>'Synthèse globale'!BX131</f>
        <v>6852956.827</v>
      </c>
      <c r="G9" s="86">
        <f>'Synthèse globale'!BY131</f>
        <v>231.009</v>
      </c>
      <c r="H9" s="101">
        <v>1025004.601</v>
      </c>
      <c r="I9" s="102">
        <v>6852956.823</v>
      </c>
      <c r="J9" s="103">
        <v>231.02</v>
      </c>
      <c r="K9" s="84">
        <v>1025004.591</v>
      </c>
      <c r="L9" s="85">
        <v>6852956.823</v>
      </c>
      <c r="M9" s="86">
        <v>231.039</v>
      </c>
      <c r="N9" s="84">
        <v>1025004.582</v>
      </c>
      <c r="O9" s="85">
        <v>6852956.817</v>
      </c>
      <c r="P9" s="86">
        <v>231.044</v>
      </c>
      <c r="Q9" s="92">
        <v>1025004.573</v>
      </c>
      <c r="R9" s="93">
        <v>6852956.822</v>
      </c>
      <c r="S9" s="94">
        <v>231.05</v>
      </c>
      <c r="T9" s="84">
        <v>1025004.562</v>
      </c>
      <c r="U9" s="85">
        <v>6852956.823</v>
      </c>
      <c r="V9" s="86">
        <v>231.064</v>
      </c>
      <c r="W9" s="84">
        <v>1025004.555</v>
      </c>
      <c r="X9" s="85">
        <v>6852956.824</v>
      </c>
      <c r="Y9" s="86">
        <v>231.071</v>
      </c>
      <c r="Z9" s="84">
        <v>1025004.55</v>
      </c>
      <c r="AA9" s="85">
        <v>6852956.815</v>
      </c>
      <c r="AB9" s="86">
        <v>231.074</v>
      </c>
      <c r="AC9" s="84">
        <v>1025004.544</v>
      </c>
      <c r="AD9" s="85">
        <v>6852956.819</v>
      </c>
      <c r="AE9" s="86">
        <v>231.077</v>
      </c>
      <c r="AF9" s="84">
        <v>1025004.536</v>
      </c>
      <c r="AG9" s="85">
        <v>6852956.818</v>
      </c>
      <c r="AH9" s="86">
        <v>231.089</v>
      </c>
      <c r="AI9" s="92">
        <v>1025004.528</v>
      </c>
      <c r="AJ9" s="93">
        <v>6852956.814</v>
      </c>
      <c r="AK9" s="94">
        <v>231.088</v>
      </c>
      <c r="AL9" s="92">
        <v>1025004.522</v>
      </c>
      <c r="AM9" s="93">
        <v>6852956.812</v>
      </c>
      <c r="AN9" s="94">
        <v>231.103</v>
      </c>
      <c r="AO9" s="84">
        <v>1025004.51</v>
      </c>
      <c r="AP9" s="85">
        <v>6852956.803</v>
      </c>
      <c r="AQ9" s="86">
        <v>231.108</v>
      </c>
      <c r="AR9" s="84">
        <v>1025004.508</v>
      </c>
      <c r="AS9" s="85">
        <v>6852956.81</v>
      </c>
      <c r="AT9" s="86">
        <v>231.11</v>
      </c>
      <c r="AU9" s="84">
        <v>1025004.499</v>
      </c>
      <c r="AV9" s="85">
        <v>6852956.809</v>
      </c>
      <c r="AW9" s="86">
        <v>231.117</v>
      </c>
      <c r="AX9" s="84">
        <v>1025004.497</v>
      </c>
      <c r="AY9" s="85">
        <v>6852956.811</v>
      </c>
      <c r="AZ9" s="86">
        <v>231.12</v>
      </c>
      <c r="BA9" s="84">
        <v>1025004.492</v>
      </c>
      <c r="BB9" s="85">
        <v>6852956.812</v>
      </c>
      <c r="BC9" s="86">
        <v>231.122</v>
      </c>
      <c r="BD9" s="84">
        <v>1025004.492</v>
      </c>
      <c r="BE9" s="85">
        <v>6852956.801</v>
      </c>
      <c r="BF9" s="86">
        <v>231.123</v>
      </c>
      <c r="BG9" s="84">
        <v>1025004.477</v>
      </c>
      <c r="BH9" s="85">
        <v>6852956.81</v>
      </c>
      <c r="BI9" s="86">
        <v>231.127</v>
      </c>
      <c r="BJ9" s="84">
        <v>1025004.474</v>
      </c>
      <c r="BK9" s="85">
        <v>6852956.806</v>
      </c>
      <c r="BL9" s="86">
        <v>231.133</v>
      </c>
      <c r="BM9" s="101">
        <v>1025004.459</v>
      </c>
      <c r="BN9" s="102">
        <v>6852956.805</v>
      </c>
      <c r="BO9" s="131">
        <v>231.131</v>
      </c>
      <c r="BP9" s="204">
        <v>1025004.462</v>
      </c>
      <c r="BQ9" s="205">
        <v>6852956.803</v>
      </c>
      <c r="BR9" s="206">
        <v>231.135</v>
      </c>
      <c r="BS9" s="173">
        <v>1025004.459</v>
      </c>
      <c r="BT9" s="87">
        <v>6852956.816</v>
      </c>
      <c r="BU9" s="174">
        <v>231.139</v>
      </c>
      <c r="BV9" s="89">
        <v>1025004.452</v>
      </c>
      <c r="BW9" s="90">
        <v>6852956.809</v>
      </c>
      <c r="BX9" s="91">
        <v>231.142</v>
      </c>
      <c r="BY9" s="558"/>
      <c r="BZ9" s="568"/>
      <c r="CA9" s="560"/>
      <c r="CB9" s="558"/>
      <c r="CC9" s="568"/>
      <c r="CD9" s="573"/>
      <c r="CE9" s="584"/>
      <c r="CF9" s="586"/>
      <c r="CG9" s="588"/>
      <c r="CH9" s="579"/>
      <c r="CI9" s="579"/>
      <c r="CJ9" s="579"/>
      <c r="CK9" s="576"/>
      <c r="CL9" s="576"/>
      <c r="CM9" s="576"/>
      <c r="CN9" s="52">
        <v>1091</v>
      </c>
    </row>
    <row r="10" spans="1:92" ht="12.75" customHeight="1">
      <c r="A10" s="70">
        <v>1092</v>
      </c>
      <c r="B10" s="77">
        <f>'Synthèse globale'!BT132</f>
        <v>1025013.508</v>
      </c>
      <c r="C10" s="77">
        <f>'Synthèse globale'!BU132</f>
        <v>6852939.61</v>
      </c>
      <c r="D10" s="78">
        <f>'Synthèse globale'!BV132</f>
        <v>233.743</v>
      </c>
      <c r="E10" s="79">
        <f>'Synthèse globale'!BW132</f>
        <v>1025013.495</v>
      </c>
      <c r="F10" s="80">
        <f>'Synthèse globale'!BX132</f>
        <v>6852939.605</v>
      </c>
      <c r="G10" s="81">
        <f>'Synthèse globale'!BY132</f>
        <v>233.768</v>
      </c>
      <c r="H10" s="107">
        <v>1025013.476</v>
      </c>
      <c r="I10" s="108">
        <v>6852939.595</v>
      </c>
      <c r="J10" s="109">
        <v>233.79</v>
      </c>
      <c r="K10" s="110">
        <v>1025013.466</v>
      </c>
      <c r="L10" s="111">
        <v>6852939.588</v>
      </c>
      <c r="M10" s="113">
        <v>233.817</v>
      </c>
      <c r="N10" s="110">
        <v>1025013.447</v>
      </c>
      <c r="O10" s="111">
        <v>6852939.575</v>
      </c>
      <c r="P10" s="113">
        <v>233.831</v>
      </c>
      <c r="Q10" s="79">
        <v>1025013.429</v>
      </c>
      <c r="R10" s="80">
        <v>6852939.572</v>
      </c>
      <c r="S10" s="81">
        <v>233.847</v>
      </c>
      <c r="T10" s="110">
        <v>1025013.413</v>
      </c>
      <c r="U10" s="111">
        <v>6852939.565</v>
      </c>
      <c r="V10" s="113">
        <v>233.868</v>
      </c>
      <c r="W10" s="110">
        <v>1025013.405</v>
      </c>
      <c r="X10" s="111">
        <v>6852939.557</v>
      </c>
      <c r="Y10" s="113">
        <v>233.885</v>
      </c>
      <c r="Z10" s="110">
        <v>1025013.393</v>
      </c>
      <c r="AA10" s="111">
        <v>6852939.544</v>
      </c>
      <c r="AB10" s="113">
        <v>233.907</v>
      </c>
      <c r="AC10" s="110">
        <v>1025013.383</v>
      </c>
      <c r="AD10" s="111">
        <v>6852939.545</v>
      </c>
      <c r="AE10" s="113">
        <v>233.919</v>
      </c>
      <c r="AF10" s="110">
        <v>1025013.371</v>
      </c>
      <c r="AG10" s="111">
        <v>6852939.535</v>
      </c>
      <c r="AH10" s="113">
        <v>233.94</v>
      </c>
      <c r="AI10" s="79">
        <v>1025013.352</v>
      </c>
      <c r="AJ10" s="80">
        <v>6852939.516</v>
      </c>
      <c r="AK10" s="81">
        <v>233.949</v>
      </c>
      <c r="AL10" s="79">
        <v>1025013.35</v>
      </c>
      <c r="AM10" s="80">
        <v>6852939.533</v>
      </c>
      <c r="AN10" s="81">
        <v>233.967</v>
      </c>
      <c r="AO10" s="110">
        <v>1025013.33</v>
      </c>
      <c r="AP10" s="111">
        <v>6852939.5</v>
      </c>
      <c r="AQ10" s="113">
        <v>233.994</v>
      </c>
      <c r="AR10" s="110">
        <v>1025013.328</v>
      </c>
      <c r="AS10" s="111">
        <v>6852939.495</v>
      </c>
      <c r="AT10" s="113">
        <v>234.001</v>
      </c>
      <c r="AU10" s="110">
        <v>1025013.316</v>
      </c>
      <c r="AV10" s="111">
        <v>6852939.492</v>
      </c>
      <c r="AW10" s="113">
        <v>234.019</v>
      </c>
      <c r="AX10" s="110">
        <v>1025013.31</v>
      </c>
      <c r="AY10" s="111">
        <v>6852939.482</v>
      </c>
      <c r="AZ10" s="113">
        <v>234.03</v>
      </c>
      <c r="BA10" s="110">
        <v>1025013.296</v>
      </c>
      <c r="BB10" s="111">
        <v>6852939.482</v>
      </c>
      <c r="BC10" s="113">
        <v>234.042</v>
      </c>
      <c r="BD10" s="110">
        <v>1025013.292</v>
      </c>
      <c r="BE10" s="111">
        <v>6852939.465</v>
      </c>
      <c r="BF10" s="113">
        <v>234.043</v>
      </c>
      <c r="BG10" s="110">
        <v>1025013.277</v>
      </c>
      <c r="BH10" s="111">
        <v>6852939.469</v>
      </c>
      <c r="BI10" s="113">
        <v>234.053</v>
      </c>
      <c r="BJ10" s="79">
        <v>1025013.273</v>
      </c>
      <c r="BK10" s="80">
        <v>6852939.461</v>
      </c>
      <c r="BL10" s="81">
        <v>234.067</v>
      </c>
      <c r="BM10" s="96">
        <v>1025013.272</v>
      </c>
      <c r="BN10" s="97">
        <v>6852939.456</v>
      </c>
      <c r="BO10" s="132">
        <v>234.085</v>
      </c>
      <c r="BP10" s="213">
        <v>1025013.26</v>
      </c>
      <c r="BQ10" s="214">
        <v>6852939.453</v>
      </c>
      <c r="BR10" s="447">
        <v>234.09</v>
      </c>
      <c r="BS10" s="173">
        <v>1025013.255</v>
      </c>
      <c r="BT10" s="87">
        <v>6852939.462</v>
      </c>
      <c r="BU10" s="174">
        <v>234.103</v>
      </c>
      <c r="BV10" s="89">
        <v>1025013.24</v>
      </c>
      <c r="BW10" s="90">
        <v>6852939.45</v>
      </c>
      <c r="BX10" s="91">
        <v>234.114</v>
      </c>
      <c r="BY10" s="557">
        <f>SQRT(((B10-B12)*(B10-B12))+((C10-C12)*(C10-C12)))</f>
        <v>9.135888353093224</v>
      </c>
      <c r="BZ10" s="567">
        <f>D12-D10</f>
        <v>1.0090000000000146</v>
      </c>
      <c r="CA10" s="559">
        <f>SQRT(((B10-B12)*(B10-B12))+((C10-C12)*(C10-C12))+((D10-D12)*(D10-D12)))</f>
        <v>9.191438244376362</v>
      </c>
      <c r="CB10" s="557">
        <f>SQRT(((BS10-BS12)*(BS10-BS12))+((BT10-BT12)*(BT10-BT12)))</f>
        <v>9.24051697657877</v>
      </c>
      <c r="CC10" s="567">
        <f>BU12-BU10</f>
        <v>0.900999999999982</v>
      </c>
      <c r="CD10" s="572">
        <f>SQRT(((BS10-BS12)*(BS10-BS12))+((BT10-BT12)*(BT10-BT12))+((BU10-BU12)*(BU10-BU12)))</f>
        <v>9.28433923305479</v>
      </c>
      <c r="CE10" s="583">
        <f>SQRT(((BV10-BV12)*(BV10-BV12))+((BW10-BW12)*(BW10-BW12)))</f>
        <v>9.242022722374724</v>
      </c>
      <c r="CF10" s="585">
        <f>BX12-BX10</f>
        <v>0.8979999999999961</v>
      </c>
      <c r="CG10" s="587">
        <f>SQRT(((BV10-BV12)*(BV10-BV12))+((BW10-BW12)*(BW10-BW12))+((BX10-BX12)*(BX10-BX12)))</f>
        <v>9.285547264479929</v>
      </c>
      <c r="CH10" s="577">
        <f>CE10-CB10</f>
        <v>0.0015057457959546383</v>
      </c>
      <c r="CI10" s="577">
        <f>CF10-CC10</f>
        <v>-0.002999999999985903</v>
      </c>
      <c r="CJ10" s="577">
        <f>CG10-CD10</f>
        <v>0.0012080314251381452</v>
      </c>
      <c r="CK10" s="577">
        <f>CE10-$BY10</f>
        <v>0.10613436928150044</v>
      </c>
      <c r="CL10" s="577">
        <f>CF10-$BZ10</f>
        <v>-0.11100000000001842</v>
      </c>
      <c r="CM10" s="577">
        <f>CG10-$CA10</f>
        <v>0.09410902010356637</v>
      </c>
      <c r="CN10" s="63">
        <v>1092</v>
      </c>
    </row>
    <row r="11" spans="1:92" ht="12.75" customHeight="1">
      <c r="A11" s="72">
        <v>1093</v>
      </c>
      <c r="B11" s="87">
        <f>'Synthèse globale'!BT133</f>
        <v>1025016.771</v>
      </c>
      <c r="C11" s="87">
        <f>'Synthèse globale'!BU133</f>
        <v>6852941.004</v>
      </c>
      <c r="D11" s="88">
        <f>'Synthèse globale'!BV133</f>
        <v>233.738</v>
      </c>
      <c r="E11" s="89">
        <f>'Synthèse globale'!BW133</f>
        <v>1025016.759</v>
      </c>
      <c r="F11" s="90">
        <f>'Synthèse globale'!BX133</f>
        <v>6852941.001</v>
      </c>
      <c r="G11" s="91">
        <f>'Synthèse globale'!BY133</f>
        <v>233.751</v>
      </c>
      <c r="H11" s="99">
        <v>1025016.743</v>
      </c>
      <c r="I11" s="95">
        <v>6852940.996</v>
      </c>
      <c r="J11" s="100">
        <v>233.766</v>
      </c>
      <c r="K11" s="89">
        <v>1025016.733</v>
      </c>
      <c r="L11" s="90">
        <v>6852940.992</v>
      </c>
      <c r="M11" s="91">
        <v>233.787</v>
      </c>
      <c r="N11" s="89">
        <v>1025016.721</v>
      </c>
      <c r="O11" s="90">
        <v>6852940.985</v>
      </c>
      <c r="P11" s="91">
        <v>233.793</v>
      </c>
      <c r="Q11" s="89">
        <v>1025016.712</v>
      </c>
      <c r="R11" s="90">
        <v>6852940.988</v>
      </c>
      <c r="S11" s="91">
        <v>233.807</v>
      </c>
      <c r="T11" s="89">
        <v>1025016.701</v>
      </c>
      <c r="U11" s="90">
        <v>6852940.989</v>
      </c>
      <c r="V11" s="91">
        <v>233.821</v>
      </c>
      <c r="W11" s="89">
        <v>1025016.695</v>
      </c>
      <c r="X11" s="90">
        <v>6852940.989</v>
      </c>
      <c r="Y11" s="91">
        <v>233.834</v>
      </c>
      <c r="Z11" s="89">
        <v>1025016.684</v>
      </c>
      <c r="AA11" s="90">
        <v>6852940.981</v>
      </c>
      <c r="AB11" s="91">
        <v>233.845</v>
      </c>
      <c r="AC11" s="89">
        <v>1025016.676</v>
      </c>
      <c r="AD11" s="90">
        <v>6852940.988</v>
      </c>
      <c r="AE11" s="91">
        <v>233.85</v>
      </c>
      <c r="AF11" s="89">
        <v>1025016.666</v>
      </c>
      <c r="AG11" s="90">
        <v>6852940.983</v>
      </c>
      <c r="AH11" s="91">
        <v>233.865</v>
      </c>
      <c r="AI11" s="89">
        <v>1025016.656</v>
      </c>
      <c r="AJ11" s="90">
        <v>6852940.975</v>
      </c>
      <c r="AK11" s="91">
        <v>233.873</v>
      </c>
      <c r="AL11" s="89">
        <v>1025016.649</v>
      </c>
      <c r="AM11" s="90">
        <v>6852940.972</v>
      </c>
      <c r="AN11" s="91">
        <v>233.887</v>
      </c>
      <c r="AO11" s="89">
        <v>1025016.641</v>
      </c>
      <c r="AP11" s="90">
        <v>6852940.967</v>
      </c>
      <c r="AQ11" s="91">
        <v>233.899</v>
      </c>
      <c r="AR11" s="89">
        <v>1025016.633</v>
      </c>
      <c r="AS11" s="90">
        <v>6852940.971</v>
      </c>
      <c r="AT11" s="91">
        <v>233.903</v>
      </c>
      <c r="AU11" s="89">
        <v>1025016.624</v>
      </c>
      <c r="AV11" s="90">
        <v>6852940.972</v>
      </c>
      <c r="AW11" s="91">
        <v>233.915</v>
      </c>
      <c r="AX11" s="89">
        <v>1025016.618</v>
      </c>
      <c r="AY11" s="90">
        <v>6852940.97</v>
      </c>
      <c r="AZ11" s="91">
        <v>233.922</v>
      </c>
      <c r="BA11" s="89">
        <v>1025016.613</v>
      </c>
      <c r="BB11" s="90">
        <v>6852940.968</v>
      </c>
      <c r="BC11" s="91">
        <v>233.93</v>
      </c>
      <c r="BD11" s="89">
        <v>1025016.61</v>
      </c>
      <c r="BE11" s="90">
        <v>6852940.958</v>
      </c>
      <c r="BF11" s="91">
        <v>233.934</v>
      </c>
      <c r="BG11" s="89">
        <v>1025016.598</v>
      </c>
      <c r="BH11" s="90">
        <v>6852940.967</v>
      </c>
      <c r="BI11" s="91">
        <v>233.941</v>
      </c>
      <c r="BJ11" s="89">
        <v>1025016.593</v>
      </c>
      <c r="BK11" s="90">
        <v>6852940.964</v>
      </c>
      <c r="BL11" s="91">
        <v>233.946</v>
      </c>
      <c r="BM11" s="99">
        <v>1025016.593</v>
      </c>
      <c r="BN11" s="95">
        <v>6852940.961</v>
      </c>
      <c r="BO11" s="130">
        <v>233.956</v>
      </c>
      <c r="BP11" s="202">
        <v>1025016.582</v>
      </c>
      <c r="BQ11" s="201">
        <v>6852940.962</v>
      </c>
      <c r="BR11" s="203">
        <v>233.958</v>
      </c>
      <c r="BS11" s="173">
        <v>1025016.577</v>
      </c>
      <c r="BT11" s="87">
        <v>6852940.977</v>
      </c>
      <c r="BU11" s="174">
        <v>233.966</v>
      </c>
      <c r="BV11" s="89">
        <v>1025016.568</v>
      </c>
      <c r="BW11" s="90">
        <v>6852940.968</v>
      </c>
      <c r="BX11" s="91">
        <v>233.974</v>
      </c>
      <c r="BY11" s="571"/>
      <c r="BZ11" s="570"/>
      <c r="CA11" s="569"/>
      <c r="CB11" s="571"/>
      <c r="CC11" s="570"/>
      <c r="CD11" s="574"/>
      <c r="CE11" s="589"/>
      <c r="CF11" s="590"/>
      <c r="CG11" s="591"/>
      <c r="CH11" s="578"/>
      <c r="CI11" s="578"/>
      <c r="CJ11" s="578"/>
      <c r="CK11" s="578"/>
      <c r="CL11" s="578"/>
      <c r="CM11" s="578"/>
      <c r="CN11" s="49">
        <v>1093</v>
      </c>
    </row>
    <row r="12" spans="1:92" ht="13.5" customHeight="1" thickBot="1">
      <c r="A12" s="71">
        <v>1094</v>
      </c>
      <c r="B12" s="82">
        <f>'Synthèse globale'!BT134</f>
        <v>1025021.574</v>
      </c>
      <c r="C12" s="82">
        <f>'Synthèse globale'!BU134</f>
        <v>6852943.9</v>
      </c>
      <c r="D12" s="83">
        <f>'Synthèse globale'!BV134</f>
        <v>234.752</v>
      </c>
      <c r="E12" s="84">
        <f>'Synthèse globale'!BW134</f>
        <v>1025021.561</v>
      </c>
      <c r="F12" s="85">
        <f>'Synthèse globale'!BX134</f>
        <v>6852943.896</v>
      </c>
      <c r="G12" s="86">
        <f>'Synthèse globale'!BY134</f>
        <v>234.77</v>
      </c>
      <c r="H12" s="104">
        <v>1025021.545</v>
      </c>
      <c r="I12" s="105">
        <v>6852943.891</v>
      </c>
      <c r="J12" s="106">
        <v>234.787</v>
      </c>
      <c r="K12" s="92">
        <v>1025021.535</v>
      </c>
      <c r="L12" s="93">
        <v>6852943.887</v>
      </c>
      <c r="M12" s="94">
        <v>234.807</v>
      </c>
      <c r="N12" s="92">
        <v>1025021.525</v>
      </c>
      <c r="O12" s="93">
        <v>6852943.882</v>
      </c>
      <c r="P12" s="94">
        <v>234.815</v>
      </c>
      <c r="Q12" s="84">
        <v>1025021.516</v>
      </c>
      <c r="R12" s="85">
        <v>6852943.883</v>
      </c>
      <c r="S12" s="86">
        <v>234.831</v>
      </c>
      <c r="T12" s="92">
        <v>1025021.505</v>
      </c>
      <c r="U12" s="93">
        <v>6852943.884</v>
      </c>
      <c r="V12" s="94">
        <v>234.847</v>
      </c>
      <c r="W12" s="92">
        <v>1025021.497</v>
      </c>
      <c r="X12" s="93">
        <v>6852943.885</v>
      </c>
      <c r="Y12" s="94">
        <v>234.859</v>
      </c>
      <c r="Z12" s="92">
        <v>1025021.487</v>
      </c>
      <c r="AA12" s="93">
        <v>6852943.875</v>
      </c>
      <c r="AB12" s="94">
        <v>234.875</v>
      </c>
      <c r="AC12" s="92">
        <v>1025021.479</v>
      </c>
      <c r="AD12" s="93">
        <v>6852943.881</v>
      </c>
      <c r="AE12" s="94">
        <v>234.879</v>
      </c>
      <c r="AF12" s="92">
        <v>1025021.469</v>
      </c>
      <c r="AG12" s="93">
        <v>6852943.878</v>
      </c>
      <c r="AH12" s="94">
        <v>234.894</v>
      </c>
      <c r="AI12" s="84">
        <v>1025021.459</v>
      </c>
      <c r="AJ12" s="85">
        <v>6852943.868</v>
      </c>
      <c r="AK12" s="86">
        <v>234.903</v>
      </c>
      <c r="AL12" s="84">
        <v>1025021.45</v>
      </c>
      <c r="AM12" s="85">
        <v>6852943.864</v>
      </c>
      <c r="AN12" s="86">
        <v>234.918</v>
      </c>
      <c r="AO12" s="92">
        <v>1025021.441</v>
      </c>
      <c r="AP12" s="93">
        <v>6852943.86</v>
      </c>
      <c r="AQ12" s="94">
        <v>234.931</v>
      </c>
      <c r="AR12" s="92">
        <v>1025021.435</v>
      </c>
      <c r="AS12" s="93">
        <v>6852943.864</v>
      </c>
      <c r="AT12" s="94">
        <v>234.935</v>
      </c>
      <c r="AU12" s="92">
        <v>1025021.424</v>
      </c>
      <c r="AV12" s="93">
        <v>6852943.863</v>
      </c>
      <c r="AW12" s="94">
        <v>234.949</v>
      </c>
      <c r="AX12" s="92">
        <v>1025021.418</v>
      </c>
      <c r="AY12" s="93">
        <v>6852943.862</v>
      </c>
      <c r="AZ12" s="94">
        <v>234.956</v>
      </c>
      <c r="BA12" s="92">
        <v>1025021.412</v>
      </c>
      <c r="BB12" s="93">
        <v>6852943.86</v>
      </c>
      <c r="BC12" s="94">
        <v>234.965</v>
      </c>
      <c r="BD12" s="92">
        <v>1025021.414</v>
      </c>
      <c r="BE12" s="93">
        <v>6852943.851</v>
      </c>
      <c r="BF12" s="94">
        <v>234.968</v>
      </c>
      <c r="BG12" s="92">
        <v>1025021.398</v>
      </c>
      <c r="BH12" s="93">
        <v>6852943.858</v>
      </c>
      <c r="BI12" s="94">
        <v>234.976</v>
      </c>
      <c r="BJ12" s="84">
        <v>1025021.395</v>
      </c>
      <c r="BK12" s="85">
        <v>6852943.855</v>
      </c>
      <c r="BL12" s="86">
        <v>234.982</v>
      </c>
      <c r="BM12" s="101">
        <v>1025021.39</v>
      </c>
      <c r="BN12" s="102">
        <v>6852943.851</v>
      </c>
      <c r="BO12" s="131">
        <v>234.994</v>
      </c>
      <c r="BP12" s="204">
        <v>1025021.38</v>
      </c>
      <c r="BQ12" s="205">
        <v>6852943.853</v>
      </c>
      <c r="BR12" s="206">
        <v>234.995</v>
      </c>
      <c r="BS12" s="173">
        <v>1025021.378</v>
      </c>
      <c r="BT12" s="87">
        <v>6852943.867</v>
      </c>
      <c r="BU12" s="174">
        <v>235.004</v>
      </c>
      <c r="BV12" s="89">
        <v>1025021.362</v>
      </c>
      <c r="BW12" s="90">
        <v>6852943.86</v>
      </c>
      <c r="BX12" s="91">
        <v>235.012</v>
      </c>
      <c r="BY12" s="558"/>
      <c r="BZ12" s="568"/>
      <c r="CA12" s="560"/>
      <c r="CB12" s="558"/>
      <c r="CC12" s="568"/>
      <c r="CD12" s="573"/>
      <c r="CE12" s="584"/>
      <c r="CF12" s="586"/>
      <c r="CG12" s="588"/>
      <c r="CH12" s="579"/>
      <c r="CI12" s="579"/>
      <c r="CJ12" s="579"/>
      <c r="CK12" s="579"/>
      <c r="CL12" s="579"/>
      <c r="CM12" s="579"/>
      <c r="CN12" s="52">
        <v>1094</v>
      </c>
    </row>
    <row r="13" spans="1:92" ht="12.75" customHeight="1">
      <c r="A13" s="70">
        <v>1095</v>
      </c>
      <c r="B13" s="77">
        <f>'Synthèse globale'!BT135</f>
        <v>1025018.854</v>
      </c>
      <c r="C13" s="77">
        <f>'Synthèse globale'!BU135</f>
        <v>6852910.77</v>
      </c>
      <c r="D13" s="78">
        <f>'Synthèse globale'!BV135</f>
        <v>234.458</v>
      </c>
      <c r="E13" s="79">
        <f>'Synthèse globale'!BW135</f>
        <v>1025018.842</v>
      </c>
      <c r="F13" s="80">
        <f>'Synthèse globale'!BX135</f>
        <v>6852910.759</v>
      </c>
      <c r="G13" s="81">
        <f>'Synthèse globale'!BY135</f>
        <v>234.481</v>
      </c>
      <c r="H13" s="96">
        <v>1025018.828</v>
      </c>
      <c r="I13" s="97">
        <v>6852910.748</v>
      </c>
      <c r="J13" s="98">
        <v>234.502</v>
      </c>
      <c r="K13" s="79">
        <v>1025018.818</v>
      </c>
      <c r="L13" s="80">
        <v>6852910.735</v>
      </c>
      <c r="M13" s="81">
        <v>234.518</v>
      </c>
      <c r="N13" s="79">
        <v>1025018.8</v>
      </c>
      <c r="O13" s="80">
        <v>6852910.718</v>
      </c>
      <c r="P13" s="81">
        <v>234.53</v>
      </c>
      <c r="Q13" s="110">
        <v>1025018.791</v>
      </c>
      <c r="R13" s="111">
        <v>6852910.71</v>
      </c>
      <c r="S13" s="113">
        <v>234.546</v>
      </c>
      <c r="T13" s="79">
        <v>1025018.779</v>
      </c>
      <c r="U13" s="80">
        <v>6852910.696</v>
      </c>
      <c r="V13" s="81">
        <v>234.56</v>
      </c>
      <c r="W13" s="79">
        <v>1025018.771</v>
      </c>
      <c r="X13" s="80">
        <v>6852910.692</v>
      </c>
      <c r="Y13" s="81">
        <v>234.569</v>
      </c>
      <c r="Z13" s="79">
        <v>1025018.765</v>
      </c>
      <c r="AA13" s="80">
        <v>6852910.677</v>
      </c>
      <c r="AB13" s="81">
        <v>234.587</v>
      </c>
      <c r="AC13" s="79">
        <v>1025018.753</v>
      </c>
      <c r="AD13" s="80">
        <v>6852910.677</v>
      </c>
      <c r="AE13" s="81">
        <v>234.595</v>
      </c>
      <c r="AF13" s="79">
        <v>1025018.744</v>
      </c>
      <c r="AG13" s="80">
        <v>6852910.667</v>
      </c>
      <c r="AH13" s="81">
        <v>234.611</v>
      </c>
      <c r="AI13" s="110">
        <v>1025018.729</v>
      </c>
      <c r="AJ13" s="111">
        <v>6852910.645</v>
      </c>
      <c r="AK13" s="113">
        <v>234.617</v>
      </c>
      <c r="AL13" s="110">
        <v>1025018.722</v>
      </c>
      <c r="AM13" s="111">
        <v>6852910.638</v>
      </c>
      <c r="AN13" s="113">
        <v>234.628</v>
      </c>
      <c r="AO13" s="79">
        <v>1025018.717</v>
      </c>
      <c r="AP13" s="80">
        <v>6852910.628</v>
      </c>
      <c r="AQ13" s="81">
        <v>234.645</v>
      </c>
      <c r="AR13" s="79">
        <v>1025018.713</v>
      </c>
      <c r="AS13" s="80">
        <v>6852910.624</v>
      </c>
      <c r="AT13" s="81">
        <v>234.654</v>
      </c>
      <c r="AU13" s="79">
        <v>1025018.702</v>
      </c>
      <c r="AV13" s="80">
        <v>6852910.619</v>
      </c>
      <c r="AW13" s="81">
        <v>234.663</v>
      </c>
      <c r="AX13" s="79">
        <v>1025018.698</v>
      </c>
      <c r="AY13" s="80">
        <v>6852910.612</v>
      </c>
      <c r="AZ13" s="81">
        <v>234.671</v>
      </c>
      <c r="BA13" s="79">
        <v>1025018.689</v>
      </c>
      <c r="BB13" s="80">
        <v>6852910.603</v>
      </c>
      <c r="BC13" s="81">
        <v>234.68</v>
      </c>
      <c r="BD13" s="79">
        <v>1025018.69</v>
      </c>
      <c r="BE13" s="80">
        <v>6852910.595</v>
      </c>
      <c r="BF13" s="81">
        <v>234.687</v>
      </c>
      <c r="BG13" s="79">
        <v>1025018.674</v>
      </c>
      <c r="BH13" s="80">
        <v>6852910.596</v>
      </c>
      <c r="BI13" s="81">
        <v>234.69</v>
      </c>
      <c r="BJ13" s="110">
        <v>1025018.667</v>
      </c>
      <c r="BK13" s="111">
        <v>6852910.586</v>
      </c>
      <c r="BL13" s="113">
        <v>234.698</v>
      </c>
      <c r="BM13" s="107">
        <v>1025018.669</v>
      </c>
      <c r="BN13" s="108">
        <v>6852910.586</v>
      </c>
      <c r="BO13" s="152">
        <v>234.713</v>
      </c>
      <c r="BP13" s="210">
        <v>1025018.661</v>
      </c>
      <c r="BQ13" s="211">
        <v>6852910.579</v>
      </c>
      <c r="BR13" s="212">
        <v>234.716</v>
      </c>
      <c r="BS13" s="173">
        <v>1025018.661</v>
      </c>
      <c r="BT13" s="87">
        <v>6852910.585</v>
      </c>
      <c r="BU13" s="174">
        <v>234.722</v>
      </c>
      <c r="BV13" s="89">
        <v>1025018.646</v>
      </c>
      <c r="BW13" s="90">
        <v>6852910.572</v>
      </c>
      <c r="BX13" s="91">
        <v>234.733</v>
      </c>
      <c r="BY13" s="557">
        <f>SQRT(((B13-B14)*(B13-B14))+((C13-C14)*(C13-C14)))</f>
        <v>2.5364481071722036</v>
      </c>
      <c r="BZ13" s="567">
        <f>D14-D13</f>
        <v>0.45400000000000773</v>
      </c>
      <c r="CA13" s="559">
        <f>SQRT(((B13-B14)*(B13-B14))+((C13-C14)*(C13-C14))+((D13-D14)*(D13-D14)))</f>
        <v>2.5767586228394506</v>
      </c>
      <c r="CB13" s="557">
        <f>SQRT(((BS13-BS14)*(BS13-BS14))+((BT13-BT14)*(BT13-BT14)))</f>
        <v>2.529050810138078</v>
      </c>
      <c r="CC13" s="567">
        <f>BU14-BU13</f>
        <v>0.4519999999999982</v>
      </c>
      <c r="CD13" s="572">
        <f>SQRT(((BS13-BS14)*(BS13-BS14))+((BT13-BT14)*(BT13-BT14))+((BU13-BU14)*(BU13-BU14)))</f>
        <v>2.5691247537361956</v>
      </c>
      <c r="CE13" s="583">
        <f>SQRT(((BV13-BV14)*(BV13-BV14))+((BW13-BW14)*(BW13-BW14)))</f>
        <v>2.5258285770863775</v>
      </c>
      <c r="CF13" s="585">
        <f>BX14-BX13</f>
        <v>0.45400000000000773</v>
      </c>
      <c r="CG13" s="587">
        <f>SQRT(((BV13-BV14)*(BV13-BV14))+((BW13-BW14)*(BW13-BW14))+((BX13-BX14)*(BX13-BX14)))</f>
        <v>2.566305905543258</v>
      </c>
      <c r="CH13" s="577">
        <f>CE13-CB13</f>
        <v>-0.0032222330517006625</v>
      </c>
      <c r="CI13" s="577">
        <f>CF13-CC13</f>
        <v>0.0020000000000095497</v>
      </c>
      <c r="CJ13" s="577">
        <f>CG13-CD13</f>
        <v>-0.0028188481929376508</v>
      </c>
      <c r="CK13" s="575">
        <f>CE13-$BY13</f>
        <v>-0.010619530085826057</v>
      </c>
      <c r="CL13" s="575">
        <f>CF13-$BZ13</f>
        <v>0</v>
      </c>
      <c r="CM13" s="575">
        <f>CG13-$CA13</f>
        <v>-0.01045271729619257</v>
      </c>
      <c r="CN13" s="63">
        <v>1095</v>
      </c>
    </row>
    <row r="14" spans="1:92" ht="13.5" customHeight="1" thickBot="1">
      <c r="A14" s="71">
        <v>1096</v>
      </c>
      <c r="B14" s="82">
        <f>'Synthèse globale'!BT136</f>
        <v>1025021.242</v>
      </c>
      <c r="C14" s="82">
        <f>'Synthèse globale'!BU136</f>
        <v>6852911.625</v>
      </c>
      <c r="D14" s="83">
        <f>'Synthèse globale'!BV136</f>
        <v>234.912</v>
      </c>
      <c r="E14" s="84">
        <f>'Synthèse globale'!BW136</f>
        <v>1025021.232</v>
      </c>
      <c r="F14" s="85">
        <f>'Synthèse globale'!BX136</f>
        <v>6852911.615</v>
      </c>
      <c r="G14" s="86">
        <f>'Synthèse globale'!BY136</f>
        <v>234.939</v>
      </c>
      <c r="H14" s="101">
        <v>1025021.212</v>
      </c>
      <c r="I14" s="102">
        <v>6852911.602</v>
      </c>
      <c r="J14" s="103">
        <v>234.955</v>
      </c>
      <c r="K14" s="84">
        <v>1025021.201</v>
      </c>
      <c r="L14" s="85">
        <v>6852911.589</v>
      </c>
      <c r="M14" s="86">
        <v>234.971</v>
      </c>
      <c r="N14" s="84">
        <v>1025021.186</v>
      </c>
      <c r="O14" s="85">
        <v>6852911.572</v>
      </c>
      <c r="P14" s="86">
        <v>234.983</v>
      </c>
      <c r="Q14" s="92">
        <v>1025021.175</v>
      </c>
      <c r="R14" s="93">
        <v>6852911.561</v>
      </c>
      <c r="S14" s="94">
        <v>234.994</v>
      </c>
      <c r="T14" s="84">
        <v>1025021.165</v>
      </c>
      <c r="U14" s="85">
        <v>6852911.548</v>
      </c>
      <c r="V14" s="86">
        <v>235.01</v>
      </c>
      <c r="W14" s="84">
        <v>1025021.153</v>
      </c>
      <c r="X14" s="85">
        <v>6852911.547</v>
      </c>
      <c r="Y14" s="86">
        <v>235.019</v>
      </c>
      <c r="Z14" s="84">
        <v>1025021.148</v>
      </c>
      <c r="AA14" s="85">
        <v>6852911.533</v>
      </c>
      <c r="AB14" s="86">
        <v>235.036</v>
      </c>
      <c r="AC14" s="84">
        <v>1025021.138</v>
      </c>
      <c r="AD14" s="85">
        <v>6852911.53</v>
      </c>
      <c r="AE14" s="86">
        <v>235.046</v>
      </c>
      <c r="AF14" s="84">
        <v>1025021.13</v>
      </c>
      <c r="AG14" s="85">
        <v>6852911.52</v>
      </c>
      <c r="AH14" s="86">
        <v>235.061</v>
      </c>
      <c r="AI14" s="92">
        <v>1025021.112</v>
      </c>
      <c r="AJ14" s="93">
        <v>6852911.497</v>
      </c>
      <c r="AK14" s="94">
        <v>235.067</v>
      </c>
      <c r="AL14" s="92">
        <v>1025021.105</v>
      </c>
      <c r="AM14" s="93">
        <v>6852911.488</v>
      </c>
      <c r="AN14" s="94">
        <v>235.078</v>
      </c>
      <c r="AO14" s="84">
        <v>1025021.1</v>
      </c>
      <c r="AP14" s="85">
        <v>6852911.478</v>
      </c>
      <c r="AQ14" s="86">
        <v>235.1</v>
      </c>
      <c r="AR14" s="84">
        <v>1025021.097</v>
      </c>
      <c r="AS14" s="85">
        <v>6852911.476</v>
      </c>
      <c r="AT14" s="86">
        <v>235.106</v>
      </c>
      <c r="AU14" s="84">
        <v>1025021.087</v>
      </c>
      <c r="AV14" s="85">
        <v>6852911.469</v>
      </c>
      <c r="AW14" s="86">
        <v>235.115</v>
      </c>
      <c r="AX14" s="84">
        <v>1025021.082</v>
      </c>
      <c r="AY14" s="85">
        <v>6852911.46</v>
      </c>
      <c r="AZ14" s="86">
        <v>235.122</v>
      </c>
      <c r="BA14" s="84">
        <v>1025021.072</v>
      </c>
      <c r="BB14" s="85">
        <v>6852911.451</v>
      </c>
      <c r="BC14" s="86">
        <v>235.13</v>
      </c>
      <c r="BD14" s="84">
        <v>1025021.071</v>
      </c>
      <c r="BE14" s="85">
        <v>6852911.44</v>
      </c>
      <c r="BF14" s="86">
        <v>235.133</v>
      </c>
      <c r="BG14" s="84">
        <v>1025021.058</v>
      </c>
      <c r="BH14" s="85">
        <v>6852911.444</v>
      </c>
      <c r="BI14" s="86">
        <v>235.138</v>
      </c>
      <c r="BJ14" s="92">
        <v>1025021.052</v>
      </c>
      <c r="BK14" s="93">
        <v>6852911.434</v>
      </c>
      <c r="BL14" s="94">
        <v>235.147</v>
      </c>
      <c r="BM14" s="104">
        <v>1025021.055</v>
      </c>
      <c r="BN14" s="105">
        <v>6852911.431</v>
      </c>
      <c r="BO14" s="151">
        <v>235.165</v>
      </c>
      <c r="BP14" s="207">
        <v>1025021.046</v>
      </c>
      <c r="BQ14" s="208">
        <v>6852911.426</v>
      </c>
      <c r="BR14" s="209">
        <v>235.166</v>
      </c>
      <c r="BS14" s="173">
        <v>1025021.044</v>
      </c>
      <c r="BT14" s="87">
        <v>6852911.432</v>
      </c>
      <c r="BU14" s="174">
        <v>235.174</v>
      </c>
      <c r="BV14" s="89">
        <v>1025021.027</v>
      </c>
      <c r="BW14" s="90">
        <v>6852911.415</v>
      </c>
      <c r="BX14" s="91">
        <v>235.187</v>
      </c>
      <c r="BY14" s="558"/>
      <c r="BZ14" s="568"/>
      <c r="CA14" s="560"/>
      <c r="CB14" s="558"/>
      <c r="CC14" s="568"/>
      <c r="CD14" s="573"/>
      <c r="CE14" s="584"/>
      <c r="CF14" s="586"/>
      <c r="CG14" s="588"/>
      <c r="CH14" s="579"/>
      <c r="CI14" s="579"/>
      <c r="CJ14" s="579"/>
      <c r="CK14" s="576"/>
      <c r="CL14" s="576"/>
      <c r="CM14" s="576"/>
      <c r="CN14" s="52">
        <v>1096</v>
      </c>
    </row>
    <row r="15" spans="1:92" ht="12.75" customHeight="1">
      <c r="A15" s="70">
        <v>1097</v>
      </c>
      <c r="B15" s="77">
        <f>'Synthèse globale'!BT137</f>
        <v>1025036.745</v>
      </c>
      <c r="C15" s="77">
        <f>'Synthèse globale'!BU137</f>
        <v>6852905.522</v>
      </c>
      <c r="D15" s="78">
        <f>'Synthèse globale'!BV137</f>
        <v>237.957</v>
      </c>
      <c r="E15" s="79">
        <f>'Synthèse globale'!BW137</f>
        <v>1025036.738</v>
      </c>
      <c r="F15" s="80">
        <f>'Synthèse globale'!BX137</f>
        <v>6852905.509</v>
      </c>
      <c r="G15" s="81">
        <f>'Synthèse globale'!BY137</f>
        <v>237.976</v>
      </c>
      <c r="H15" s="107">
        <v>1025036.729</v>
      </c>
      <c r="I15" s="108">
        <v>6852905.504</v>
      </c>
      <c r="J15" s="109">
        <v>237.987</v>
      </c>
      <c r="K15" s="110">
        <v>1025036.725</v>
      </c>
      <c r="L15" s="111">
        <v>6852905.495</v>
      </c>
      <c r="M15" s="113">
        <v>237.996</v>
      </c>
      <c r="N15" s="110">
        <v>1025036.711</v>
      </c>
      <c r="O15" s="111">
        <v>6852905.484</v>
      </c>
      <c r="P15" s="113">
        <v>238</v>
      </c>
      <c r="Q15" s="79">
        <v>1025036.704</v>
      </c>
      <c r="R15" s="80">
        <v>6852905.478</v>
      </c>
      <c r="S15" s="81">
        <v>238.008</v>
      </c>
      <c r="T15" s="110">
        <v>1025036.694</v>
      </c>
      <c r="U15" s="111">
        <v>6852905.473</v>
      </c>
      <c r="V15" s="113">
        <v>238.019</v>
      </c>
      <c r="W15" s="110">
        <v>1025036.688</v>
      </c>
      <c r="X15" s="111">
        <v>6852905.468</v>
      </c>
      <c r="Y15" s="113">
        <v>238.025</v>
      </c>
      <c r="Z15" s="110">
        <v>1025036.687</v>
      </c>
      <c r="AA15" s="111">
        <v>6852905.454</v>
      </c>
      <c r="AB15" s="113">
        <v>238.039</v>
      </c>
      <c r="AC15" s="110">
        <v>1025036.682</v>
      </c>
      <c r="AD15" s="111">
        <v>6852905.452</v>
      </c>
      <c r="AE15" s="113">
        <v>238.043</v>
      </c>
      <c r="AF15" s="110">
        <v>1025036.678</v>
      </c>
      <c r="AG15" s="111">
        <v>6852905.445</v>
      </c>
      <c r="AH15" s="113">
        <v>238.055</v>
      </c>
      <c r="AI15" s="79">
        <v>1025036.666</v>
      </c>
      <c r="AJ15" s="80">
        <v>6852905.425</v>
      </c>
      <c r="AK15" s="81">
        <v>238.056</v>
      </c>
      <c r="AL15" s="79">
        <v>1025036.661</v>
      </c>
      <c r="AM15" s="80">
        <v>6852905.422</v>
      </c>
      <c r="AN15" s="81">
        <v>238.061</v>
      </c>
      <c r="AO15" s="79">
        <v>1025036.657</v>
      </c>
      <c r="AP15" s="80">
        <v>6852905.411</v>
      </c>
      <c r="AQ15" s="81">
        <v>238.081</v>
      </c>
      <c r="AR15" s="110">
        <v>1025036.66</v>
      </c>
      <c r="AS15" s="111">
        <v>6852905.406</v>
      </c>
      <c r="AT15" s="113">
        <v>238.084</v>
      </c>
      <c r="AU15" s="110">
        <v>1025036.651</v>
      </c>
      <c r="AV15" s="111">
        <v>6852905.402</v>
      </c>
      <c r="AW15" s="113">
        <v>238.091</v>
      </c>
      <c r="AX15" s="110">
        <v>1025036.65</v>
      </c>
      <c r="AY15" s="111">
        <v>6852905.397</v>
      </c>
      <c r="AZ15" s="113">
        <v>238.091</v>
      </c>
      <c r="BA15" s="110">
        <v>1025036.64</v>
      </c>
      <c r="BB15" s="111">
        <v>6852905.392</v>
      </c>
      <c r="BC15" s="113">
        <v>238.094</v>
      </c>
      <c r="BD15" s="110">
        <v>1025036.641</v>
      </c>
      <c r="BE15" s="111">
        <v>6852905.383</v>
      </c>
      <c r="BF15" s="113">
        <v>238.097</v>
      </c>
      <c r="BG15" s="110">
        <v>1025036.629</v>
      </c>
      <c r="BH15" s="111">
        <v>6852905.387</v>
      </c>
      <c r="BI15" s="113">
        <v>238.099</v>
      </c>
      <c r="BJ15" s="79">
        <v>1025036.626</v>
      </c>
      <c r="BK15" s="80">
        <v>6852905.379</v>
      </c>
      <c r="BL15" s="81">
        <v>238.106</v>
      </c>
      <c r="BM15" s="96">
        <v>1025036.63</v>
      </c>
      <c r="BN15" s="97">
        <v>6852905.374</v>
      </c>
      <c r="BO15" s="132">
        <v>238.121</v>
      </c>
      <c r="BP15" s="213">
        <v>1025036.626</v>
      </c>
      <c r="BQ15" s="214">
        <v>6852905.371</v>
      </c>
      <c r="BR15" s="215">
        <v>238.125</v>
      </c>
      <c r="BS15" s="173">
        <v>1025036.627</v>
      </c>
      <c r="BT15" s="87">
        <v>6852905.381</v>
      </c>
      <c r="BU15" s="174">
        <v>238.129</v>
      </c>
      <c r="BV15" s="89">
        <v>1025036.612</v>
      </c>
      <c r="BW15" s="90">
        <v>6852905.37</v>
      </c>
      <c r="BX15" s="91">
        <v>238.135</v>
      </c>
      <c r="BY15" s="557">
        <f>SQRT(((B15-B16)*(B15-B16))+((C15-C16)*(C15-C16)))</f>
        <v>2.6330432963621417</v>
      </c>
      <c r="BZ15" s="567">
        <f>D16-D15</f>
        <v>0.8170000000000073</v>
      </c>
      <c r="CA15" s="559">
        <f>SQRT(((B15-B16)*(B15-B16))+((C15-C16)*(C15-C16))+((D15-D16)*(D15-D16)))</f>
        <v>2.7568833853679098</v>
      </c>
      <c r="CB15" s="557">
        <f>SQRT(((BS15-BS16)*(BS15-BS16))+((BT15-BT16)*(BT15-BT16)))</f>
        <v>2.662867063655426</v>
      </c>
      <c r="CC15" s="567">
        <f>BU16-BU15</f>
        <v>0.825000000000017</v>
      </c>
      <c r="CD15" s="572">
        <f>SQRT(((BS15-BS16)*(BS15-BS16))+((BT15-BT16)*(BT15-BT16))+((BU15-BU16)*(BU15-BU16)))</f>
        <v>2.787738509742422</v>
      </c>
      <c r="CE15" s="583">
        <f>SQRT(((BV15-BV16)*(BV15-BV16))+((BW15-BW16)*(BW15-BW16)))</f>
        <v>2.6607940544692847</v>
      </c>
      <c r="CF15" s="585">
        <f>BX16-BX15</f>
        <v>0.8260000000000218</v>
      </c>
      <c r="CG15" s="587">
        <f>SQRT(((BV15-BV16)*(BV15-BV16))+((BW15-BW16)*(BW15-BW16))+((BX15-BX16)*(BX15-BX16)))</f>
        <v>2.7860547374915536</v>
      </c>
      <c r="CH15" s="577">
        <f>CE15-CB15</f>
        <v>-0.0020730091861413946</v>
      </c>
      <c r="CI15" s="577">
        <f>CF15-CC15</f>
        <v>0.0010000000000047748</v>
      </c>
      <c r="CJ15" s="577">
        <f>CG15-CD15</f>
        <v>-0.001683772250868465</v>
      </c>
      <c r="CK15" s="575">
        <f>CE15-$BY15</f>
        <v>0.027750758107143003</v>
      </c>
      <c r="CL15" s="575">
        <f>CF15-$BZ15</f>
        <v>0.009000000000014552</v>
      </c>
      <c r="CM15" s="575">
        <f>CG15-$CA15</f>
        <v>0.029171352123643857</v>
      </c>
      <c r="CN15" s="63">
        <v>1097</v>
      </c>
    </row>
    <row r="16" spans="1:92" ht="13.5" customHeight="1" thickBot="1">
      <c r="A16" s="71">
        <v>1098</v>
      </c>
      <c r="B16" s="82">
        <f>'Synthèse globale'!BT138</f>
        <v>1025038.816</v>
      </c>
      <c r="C16" s="82">
        <f>'Synthèse globale'!BU138</f>
        <v>6852907.148</v>
      </c>
      <c r="D16" s="83">
        <f>'Synthèse globale'!BV138</f>
        <v>238.774</v>
      </c>
      <c r="E16" s="92">
        <f>'Synthèse globale'!BW138</f>
        <v>1025038.805</v>
      </c>
      <c r="F16" s="93">
        <f>'Synthèse globale'!BX138</f>
        <v>6852907.138</v>
      </c>
      <c r="G16" s="94">
        <f>'Synthèse globale'!BY138</f>
        <v>238.793</v>
      </c>
      <c r="H16" s="104">
        <v>1025038.797</v>
      </c>
      <c r="I16" s="105">
        <v>6852907.131</v>
      </c>
      <c r="J16" s="106">
        <v>238.805</v>
      </c>
      <c r="K16" s="92">
        <v>1025038.792</v>
      </c>
      <c r="L16" s="93">
        <v>6852907.12</v>
      </c>
      <c r="M16" s="94">
        <v>238.815</v>
      </c>
      <c r="N16" s="92">
        <v>1025038.785</v>
      </c>
      <c r="O16" s="93">
        <v>6852907.108</v>
      </c>
      <c r="P16" s="94">
        <v>238.823</v>
      </c>
      <c r="Q16" s="84">
        <v>1025038.777</v>
      </c>
      <c r="R16" s="85">
        <v>6852907.109</v>
      </c>
      <c r="S16" s="86">
        <v>238.833</v>
      </c>
      <c r="T16" s="92">
        <v>1025038.773</v>
      </c>
      <c r="U16" s="93">
        <v>6852907.104</v>
      </c>
      <c r="V16" s="94">
        <v>238.846</v>
      </c>
      <c r="W16" s="92">
        <v>1025038.765</v>
      </c>
      <c r="X16" s="93">
        <v>6852907.101</v>
      </c>
      <c r="Y16" s="94">
        <v>238.851</v>
      </c>
      <c r="Z16" s="92">
        <v>1025038.766</v>
      </c>
      <c r="AA16" s="93">
        <v>6852907.086</v>
      </c>
      <c r="AB16" s="94">
        <v>238.863</v>
      </c>
      <c r="AC16" s="92">
        <v>1025038.759</v>
      </c>
      <c r="AD16" s="93">
        <v>6852907.086</v>
      </c>
      <c r="AE16" s="94">
        <v>238.866</v>
      </c>
      <c r="AF16" s="92">
        <v>1025038.754</v>
      </c>
      <c r="AG16" s="93">
        <v>6852907.08</v>
      </c>
      <c r="AH16" s="94">
        <v>238.878</v>
      </c>
      <c r="AI16" s="84">
        <v>1025038.749</v>
      </c>
      <c r="AJ16" s="85">
        <v>6852907.061</v>
      </c>
      <c r="AK16" s="86">
        <v>238.883</v>
      </c>
      <c r="AL16" s="84">
        <v>1025038.745</v>
      </c>
      <c r="AM16" s="85">
        <v>6852907.059</v>
      </c>
      <c r="AN16" s="86">
        <v>238.888</v>
      </c>
      <c r="AO16" s="84">
        <v>1025038.742</v>
      </c>
      <c r="AP16" s="85">
        <v>6852907.051</v>
      </c>
      <c r="AQ16" s="86">
        <v>238.905</v>
      </c>
      <c r="AR16" s="92">
        <v>1025038.742</v>
      </c>
      <c r="AS16" s="93">
        <v>6852907.047</v>
      </c>
      <c r="AT16" s="94">
        <v>238.91</v>
      </c>
      <c r="AU16" s="92">
        <v>1025038.739</v>
      </c>
      <c r="AV16" s="93">
        <v>6852907.043</v>
      </c>
      <c r="AW16" s="94">
        <v>238.915</v>
      </c>
      <c r="AX16" s="92">
        <v>1025038.738</v>
      </c>
      <c r="AY16" s="93">
        <v>6852907.038</v>
      </c>
      <c r="AZ16" s="94">
        <v>238.921</v>
      </c>
      <c r="BA16" s="92">
        <v>1025038.731</v>
      </c>
      <c r="BB16" s="93">
        <v>6852907.033</v>
      </c>
      <c r="BC16" s="94">
        <v>238.923</v>
      </c>
      <c r="BD16" s="92">
        <v>1025038.733</v>
      </c>
      <c r="BE16" s="93">
        <v>6852907.024</v>
      </c>
      <c r="BF16" s="94">
        <v>238.927</v>
      </c>
      <c r="BG16" s="92">
        <v>1025038.725</v>
      </c>
      <c r="BH16" s="93">
        <v>6852907.03</v>
      </c>
      <c r="BI16" s="94">
        <v>238.932</v>
      </c>
      <c r="BJ16" s="84">
        <v>1025038.717</v>
      </c>
      <c r="BK16" s="85">
        <v>6852907.024</v>
      </c>
      <c r="BL16" s="86">
        <v>238.933</v>
      </c>
      <c r="BM16" s="101">
        <v>1025038.719</v>
      </c>
      <c r="BN16" s="102">
        <v>6852907.023</v>
      </c>
      <c r="BO16" s="131">
        <v>238.941</v>
      </c>
      <c r="BP16" s="204">
        <v>1025038.712</v>
      </c>
      <c r="BQ16" s="205">
        <v>6852907.021</v>
      </c>
      <c r="BR16" s="206">
        <v>238.945</v>
      </c>
      <c r="BS16" s="173">
        <v>1025038.721</v>
      </c>
      <c r="BT16" s="87">
        <v>6852907.026</v>
      </c>
      <c r="BU16" s="174">
        <v>238.954</v>
      </c>
      <c r="BV16" s="89">
        <v>1025038.701</v>
      </c>
      <c r="BW16" s="90">
        <v>6852907.018</v>
      </c>
      <c r="BX16" s="91">
        <v>238.961</v>
      </c>
      <c r="BY16" s="558"/>
      <c r="BZ16" s="568"/>
      <c r="CA16" s="560"/>
      <c r="CB16" s="558"/>
      <c r="CC16" s="568"/>
      <c r="CD16" s="573"/>
      <c r="CE16" s="584"/>
      <c r="CF16" s="586"/>
      <c r="CG16" s="588"/>
      <c r="CH16" s="579"/>
      <c r="CI16" s="579"/>
      <c r="CJ16" s="579"/>
      <c r="CK16" s="576"/>
      <c r="CL16" s="576"/>
      <c r="CM16" s="576"/>
      <c r="CN16" s="52">
        <v>1098</v>
      </c>
    </row>
    <row r="17" spans="1:92" ht="12.75" customHeight="1">
      <c r="A17" s="70">
        <v>1099</v>
      </c>
      <c r="B17" s="77">
        <f>'Synthèse globale'!BT139</f>
        <v>1025054.508</v>
      </c>
      <c r="C17" s="77">
        <f>'Synthèse globale'!BU139</f>
        <v>6852888.096</v>
      </c>
      <c r="D17" s="78">
        <f>'Synthèse globale'!BV139</f>
        <v>238.863</v>
      </c>
      <c r="E17" s="79">
        <f>'Synthèse globale'!BW139</f>
        <v>1025054.503</v>
      </c>
      <c r="F17" s="80">
        <f>'Synthèse globale'!BX139</f>
        <v>6852888.083</v>
      </c>
      <c r="G17" s="81">
        <f>'Synthèse globale'!BY139</f>
        <v>238.884</v>
      </c>
      <c r="H17" s="96">
        <v>1025054.499</v>
      </c>
      <c r="I17" s="97">
        <v>6852888.075</v>
      </c>
      <c r="J17" s="98">
        <v>238.899</v>
      </c>
      <c r="K17" s="79">
        <v>1025054.497</v>
      </c>
      <c r="L17" s="80">
        <v>6852888.07</v>
      </c>
      <c r="M17" s="81">
        <v>238.909</v>
      </c>
      <c r="N17" s="79">
        <v>1025054.48</v>
      </c>
      <c r="O17" s="80">
        <v>6852888.048</v>
      </c>
      <c r="P17" s="81">
        <v>238.914</v>
      </c>
      <c r="Q17" s="110">
        <v>1025054.474</v>
      </c>
      <c r="R17" s="111">
        <v>6852888.043</v>
      </c>
      <c r="S17" s="113">
        <v>238.922</v>
      </c>
      <c r="T17" s="79">
        <v>1025054.467</v>
      </c>
      <c r="U17" s="80">
        <v>6852888.033</v>
      </c>
      <c r="V17" s="81">
        <v>238.932</v>
      </c>
      <c r="W17" s="79">
        <v>1025054.463</v>
      </c>
      <c r="X17" s="80">
        <v>6852888.033</v>
      </c>
      <c r="Y17" s="81">
        <v>238.936</v>
      </c>
      <c r="Z17" s="79">
        <v>1025054.465</v>
      </c>
      <c r="AA17" s="80">
        <v>6852888.02</v>
      </c>
      <c r="AB17" s="81">
        <v>238.947</v>
      </c>
      <c r="AC17" s="79">
        <v>1025054.46</v>
      </c>
      <c r="AD17" s="80">
        <v>6852888.019</v>
      </c>
      <c r="AE17" s="81">
        <v>238.948</v>
      </c>
      <c r="AF17" s="79">
        <v>1025054.457</v>
      </c>
      <c r="AG17" s="80">
        <v>6852888.014</v>
      </c>
      <c r="AH17" s="81">
        <v>238.96</v>
      </c>
      <c r="AI17" s="110">
        <v>1025054.447</v>
      </c>
      <c r="AJ17" s="111">
        <v>6852887.989</v>
      </c>
      <c r="AK17" s="113">
        <v>238.963</v>
      </c>
      <c r="AL17" s="110">
        <v>1025054.447</v>
      </c>
      <c r="AM17" s="111">
        <v>6852887.989</v>
      </c>
      <c r="AN17" s="113">
        <v>238.963</v>
      </c>
      <c r="AO17" s="110">
        <v>1025054.446</v>
      </c>
      <c r="AP17" s="111">
        <v>6852887.978</v>
      </c>
      <c r="AQ17" s="113">
        <v>238.982</v>
      </c>
      <c r="AR17" s="79">
        <v>1025054.448</v>
      </c>
      <c r="AS17" s="80">
        <v>6852887.974</v>
      </c>
      <c r="AT17" s="81">
        <v>238.987</v>
      </c>
      <c r="AU17" s="79">
        <v>1025054.441</v>
      </c>
      <c r="AV17" s="80">
        <v>6852887.968</v>
      </c>
      <c r="AW17" s="81">
        <v>238.992</v>
      </c>
      <c r="AX17" s="79">
        <v>1025054.438</v>
      </c>
      <c r="AY17" s="80">
        <v>6852887.963</v>
      </c>
      <c r="AZ17" s="81">
        <v>238.993</v>
      </c>
      <c r="BA17" s="79">
        <v>1025054.432</v>
      </c>
      <c r="BB17" s="80">
        <v>6852887.955</v>
      </c>
      <c r="BC17" s="81">
        <v>238.997</v>
      </c>
      <c r="BD17" s="79">
        <v>1025054.433</v>
      </c>
      <c r="BE17" s="80">
        <v>6852887.948</v>
      </c>
      <c r="BF17" s="81">
        <v>239.002</v>
      </c>
      <c r="BG17" s="79">
        <v>1025054.425</v>
      </c>
      <c r="BH17" s="80">
        <v>6852887.951</v>
      </c>
      <c r="BI17" s="81">
        <v>239.004</v>
      </c>
      <c r="BJ17" s="110">
        <v>1025054.421</v>
      </c>
      <c r="BK17" s="111">
        <v>6852887.941</v>
      </c>
      <c r="BL17" s="113">
        <v>239.008</v>
      </c>
      <c r="BM17" s="107">
        <v>1025054.424</v>
      </c>
      <c r="BN17" s="108">
        <v>6852887.944</v>
      </c>
      <c r="BO17" s="152">
        <v>239.018</v>
      </c>
      <c r="BP17" s="210">
        <v>1025054.418</v>
      </c>
      <c r="BQ17" s="211">
        <v>6852887.941</v>
      </c>
      <c r="BR17" s="446">
        <v>239.02</v>
      </c>
      <c r="BS17" s="173">
        <v>1025054.427</v>
      </c>
      <c r="BT17" s="87">
        <v>6852887.953</v>
      </c>
      <c r="BU17" s="174">
        <v>239.025</v>
      </c>
      <c r="BV17" s="89">
        <v>1025054.408</v>
      </c>
      <c r="BW17" s="90">
        <v>6852887.942</v>
      </c>
      <c r="BX17" s="91">
        <v>239.03</v>
      </c>
      <c r="BY17" s="557">
        <f>SQRT(((B17-B18)*(B17-B18))+((C17-C18)*(C17-C18)))</f>
        <v>2.1198839591365686</v>
      </c>
      <c r="BZ17" s="567">
        <f>D18-D17</f>
        <v>0.38999999999998636</v>
      </c>
      <c r="CA17" s="559">
        <f>SQRT(((B17-B18)*(B17-B18))+((C17-C18)*(C17-C18))+((D17-D18)*(D17-D18)))</f>
        <v>2.1554600437504106</v>
      </c>
      <c r="CB17" s="557">
        <f>SQRT(((BS17-BS18)*(BS17-BS18))+((BT17-BT18)*(BT17-BT18)))</f>
        <v>2.153329747232737</v>
      </c>
      <c r="CC17" s="567">
        <f>BU18-BU17</f>
        <v>0.4189999999999827</v>
      </c>
      <c r="CD17" s="572">
        <f>SQRT(((BS17-BS18)*(BS17-BS18))+((BT17-BT18)*(BT17-BT18))+((BU17-BU18)*(BU17-BU18)))</f>
        <v>2.1937160254502834</v>
      </c>
      <c r="CE17" s="583">
        <f>SQRT(((BV17-BV18)*(BV17-BV18))+((BW17-BW18)*(BW17-BW18)))</f>
        <v>2.158281029038962</v>
      </c>
      <c r="CF17" s="585">
        <f>BX18-BX17</f>
        <v>0.42199999999999704</v>
      </c>
      <c r="CG17" s="587">
        <f>SQRT(((BV17-BV18)*(BV17-BV18))+((BW17-BW18)*(BW17-BW18))+((BX17-BX18)*(BX17-BX18)))</f>
        <v>2.199150063162921</v>
      </c>
      <c r="CH17" s="577">
        <f>CE17-CB17</f>
        <v>0.004951281806225172</v>
      </c>
      <c r="CI17" s="577">
        <f>CF17-CC17</f>
        <v>0.0030000000000143245</v>
      </c>
      <c r="CJ17" s="577">
        <f>CG17-CD17</f>
        <v>0.005434037712637618</v>
      </c>
      <c r="CK17" s="575">
        <f>CE17-$BY17</f>
        <v>0.038397069902393444</v>
      </c>
      <c r="CL17" s="575">
        <f>CF17-$BZ17</f>
        <v>0.03200000000001069</v>
      </c>
      <c r="CM17" s="575">
        <f>CG17-$CA17</f>
        <v>0.043690019412510495</v>
      </c>
      <c r="CN17" s="63">
        <v>1099</v>
      </c>
    </row>
    <row r="18" spans="1:92" ht="13.5" customHeight="1" thickBot="1">
      <c r="A18" s="71">
        <v>1100</v>
      </c>
      <c r="B18" s="82">
        <f>'Synthèse globale'!BT140</f>
        <v>1025056.57</v>
      </c>
      <c r="C18" s="82">
        <f>'Synthèse globale'!BU140</f>
        <v>6852888.588</v>
      </c>
      <c r="D18" s="83">
        <f>'Synthèse globale'!BV140</f>
        <v>239.253</v>
      </c>
      <c r="E18" s="84">
        <f>'Synthèse globale'!BW140</f>
        <v>1025056.565</v>
      </c>
      <c r="F18" s="85">
        <f>'Synthèse globale'!BX140</f>
        <v>6852888.575</v>
      </c>
      <c r="G18" s="86">
        <f>'Synthèse globale'!BY140</f>
        <v>239.274</v>
      </c>
      <c r="H18" s="101">
        <v>1025056.558</v>
      </c>
      <c r="I18" s="102">
        <v>6852888.566</v>
      </c>
      <c r="J18" s="103">
        <v>239.287</v>
      </c>
      <c r="K18" s="84">
        <v>1025056.561</v>
      </c>
      <c r="L18" s="85">
        <v>6852888.557</v>
      </c>
      <c r="M18" s="86">
        <v>239.299</v>
      </c>
      <c r="N18" s="84">
        <v>1025056.552</v>
      </c>
      <c r="O18" s="85">
        <v>6852888.538</v>
      </c>
      <c r="P18" s="86">
        <v>239.308</v>
      </c>
      <c r="Q18" s="84">
        <v>1025056.552</v>
      </c>
      <c r="R18" s="85">
        <v>6852888.53</v>
      </c>
      <c r="S18" s="86">
        <v>239.316</v>
      </c>
      <c r="T18" s="133">
        <v>1025056.551</v>
      </c>
      <c r="U18" s="134">
        <v>6852888.522</v>
      </c>
      <c r="V18" s="135">
        <v>239.328</v>
      </c>
      <c r="W18" s="84">
        <v>1025056.548</v>
      </c>
      <c r="X18" s="85">
        <v>6852888.519</v>
      </c>
      <c r="Y18" s="86">
        <v>239.335</v>
      </c>
      <c r="Z18" s="84">
        <v>1025056.546</v>
      </c>
      <c r="AA18" s="85">
        <v>6852888.508</v>
      </c>
      <c r="AB18" s="86">
        <v>239.348</v>
      </c>
      <c r="AC18" s="84">
        <v>1025056.543</v>
      </c>
      <c r="AD18" s="85">
        <v>6852888.507</v>
      </c>
      <c r="AE18" s="86">
        <v>239.351</v>
      </c>
      <c r="AF18" s="84">
        <v>1025056.543</v>
      </c>
      <c r="AG18" s="85">
        <v>6852888.499</v>
      </c>
      <c r="AH18" s="86">
        <v>239.364</v>
      </c>
      <c r="AI18" s="84">
        <v>1025056.54</v>
      </c>
      <c r="AJ18" s="85">
        <v>6852888.474</v>
      </c>
      <c r="AK18" s="86">
        <v>239.369</v>
      </c>
      <c r="AL18" s="84">
        <v>1025056.538</v>
      </c>
      <c r="AM18" s="85">
        <v>6852888.47</v>
      </c>
      <c r="AN18" s="86">
        <v>239.373</v>
      </c>
      <c r="AO18" s="84">
        <v>1025056.536</v>
      </c>
      <c r="AP18" s="85">
        <v>6852888.46</v>
      </c>
      <c r="AQ18" s="86">
        <v>239.394</v>
      </c>
      <c r="AR18" s="84">
        <v>1025056.54</v>
      </c>
      <c r="AS18" s="85">
        <v>6852888.462</v>
      </c>
      <c r="AT18" s="86">
        <v>239.396</v>
      </c>
      <c r="AU18" s="84">
        <v>1025056.534</v>
      </c>
      <c r="AV18" s="85">
        <v>6852888.453</v>
      </c>
      <c r="AW18" s="86">
        <v>239.403</v>
      </c>
      <c r="AX18" s="84">
        <v>1025056.536</v>
      </c>
      <c r="AY18" s="85">
        <v>6852888.445</v>
      </c>
      <c r="AZ18" s="86">
        <v>239.406</v>
      </c>
      <c r="BA18" s="84">
        <v>1025056.534</v>
      </c>
      <c r="BB18" s="85">
        <v>6852888.44</v>
      </c>
      <c r="BC18" s="86">
        <v>239.41</v>
      </c>
      <c r="BD18" s="84">
        <v>1025056.536</v>
      </c>
      <c r="BE18" s="85">
        <v>6852888.43</v>
      </c>
      <c r="BF18" s="86">
        <v>239.414</v>
      </c>
      <c r="BG18" s="84">
        <v>1025056.527</v>
      </c>
      <c r="BH18" s="85">
        <v>6852888.437</v>
      </c>
      <c r="BI18" s="86">
        <v>239.416</v>
      </c>
      <c r="BJ18" s="84">
        <v>1025056.525</v>
      </c>
      <c r="BK18" s="85">
        <v>6852888.427</v>
      </c>
      <c r="BL18" s="86">
        <v>239.425</v>
      </c>
      <c r="BM18" s="101">
        <v>1025056.527</v>
      </c>
      <c r="BN18" s="102">
        <v>6852888.427</v>
      </c>
      <c r="BO18" s="131">
        <v>239.437</v>
      </c>
      <c r="BP18" s="204">
        <v>1025056.522</v>
      </c>
      <c r="BQ18" s="205">
        <v>6852888.426</v>
      </c>
      <c r="BR18" s="206">
        <v>239.439</v>
      </c>
      <c r="BS18" s="343">
        <v>1025056.525</v>
      </c>
      <c r="BT18" s="82">
        <v>6852888.438</v>
      </c>
      <c r="BU18" s="393">
        <v>239.444</v>
      </c>
      <c r="BV18" s="84">
        <v>1025056.512</v>
      </c>
      <c r="BW18" s="85">
        <v>6852888.423</v>
      </c>
      <c r="BX18" s="86">
        <v>239.452</v>
      </c>
      <c r="BY18" s="558"/>
      <c r="BZ18" s="568"/>
      <c r="CA18" s="560"/>
      <c r="CB18" s="558"/>
      <c r="CC18" s="568"/>
      <c r="CD18" s="573"/>
      <c r="CE18" s="584"/>
      <c r="CF18" s="586"/>
      <c r="CG18" s="588"/>
      <c r="CH18" s="579"/>
      <c r="CI18" s="579"/>
      <c r="CJ18" s="579"/>
      <c r="CK18" s="576"/>
      <c r="CL18" s="576"/>
      <c r="CM18" s="576"/>
      <c r="CN18" s="52">
        <v>1100</v>
      </c>
    </row>
    <row r="19" spans="1:92" ht="12" thickBot="1">
      <c r="A19" s="139" t="s">
        <v>20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77"/>
      <c r="CI19" s="177"/>
      <c r="CJ19" s="177"/>
      <c r="CK19" s="580" t="s">
        <v>122</v>
      </c>
      <c r="CL19" s="581"/>
      <c r="CM19" s="582"/>
      <c r="CN19" s="140"/>
    </row>
    <row r="20" spans="1:92" ht="12" thickBot="1">
      <c r="A20" s="141" t="s">
        <v>87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553" t="s">
        <v>111</v>
      </c>
      <c r="CI20" s="554"/>
      <c r="CJ20" s="555"/>
      <c r="CK20" s="553" t="s">
        <v>121</v>
      </c>
      <c r="CL20" s="554"/>
      <c r="CM20" s="555"/>
      <c r="CN20" s="142"/>
    </row>
  </sheetData>
  <sheetProtection/>
  <mergeCells count="112">
    <mergeCell ref="CB17:CB18"/>
    <mergeCell ref="CC17:CC18"/>
    <mergeCell ref="CD17:CD18"/>
    <mergeCell ref="CB13:CB14"/>
    <mergeCell ref="CC13:CC14"/>
    <mergeCell ref="CD13:CD14"/>
    <mergeCell ref="CB15:CB16"/>
    <mergeCell ref="CC15:CC16"/>
    <mergeCell ref="CD15:CD16"/>
    <mergeCell ref="CE17:CE18"/>
    <mergeCell ref="CF17:CF18"/>
    <mergeCell ref="CG17:CG18"/>
    <mergeCell ref="CB6:CD6"/>
    <mergeCell ref="CB8:CB9"/>
    <mergeCell ref="CC8:CC9"/>
    <mergeCell ref="CD8:CD9"/>
    <mergeCell ref="CB10:CB12"/>
    <mergeCell ref="CC10:CC12"/>
    <mergeCell ref="CD10:CD12"/>
    <mergeCell ref="CG10:CG12"/>
    <mergeCell ref="CE13:CE14"/>
    <mergeCell ref="CF13:CF14"/>
    <mergeCell ref="CG13:CG14"/>
    <mergeCell ref="CE15:CE16"/>
    <mergeCell ref="CF15:CF16"/>
    <mergeCell ref="CG15:CG16"/>
    <mergeCell ref="CH17:CH18"/>
    <mergeCell ref="CI17:CI18"/>
    <mergeCell ref="CJ17:CJ18"/>
    <mergeCell ref="CH20:CJ20"/>
    <mergeCell ref="CE6:CG6"/>
    <mergeCell ref="CE8:CE9"/>
    <mergeCell ref="CF8:CF9"/>
    <mergeCell ref="CG8:CG9"/>
    <mergeCell ref="CE10:CE12"/>
    <mergeCell ref="CF10:CF12"/>
    <mergeCell ref="CI10:CI12"/>
    <mergeCell ref="CJ10:CJ12"/>
    <mergeCell ref="CH13:CH14"/>
    <mergeCell ref="CI13:CI14"/>
    <mergeCell ref="CJ13:CJ14"/>
    <mergeCell ref="CH15:CH16"/>
    <mergeCell ref="CI15:CI16"/>
    <mergeCell ref="CJ15:CJ16"/>
    <mergeCell ref="CK17:CK18"/>
    <mergeCell ref="CL17:CL18"/>
    <mergeCell ref="CM17:CM18"/>
    <mergeCell ref="CK19:CM19"/>
    <mergeCell ref="CK20:CM20"/>
    <mergeCell ref="CH6:CJ6"/>
    <mergeCell ref="CH8:CH9"/>
    <mergeCell ref="CI8:CI9"/>
    <mergeCell ref="CJ8:CJ9"/>
    <mergeCell ref="CH10:CH12"/>
    <mergeCell ref="CK13:CK14"/>
    <mergeCell ref="CL13:CL14"/>
    <mergeCell ref="CM13:CM14"/>
    <mergeCell ref="CK15:CK16"/>
    <mergeCell ref="CL15:CL16"/>
    <mergeCell ref="CM15:CM16"/>
    <mergeCell ref="CK6:CM6"/>
    <mergeCell ref="CK8:CK9"/>
    <mergeCell ref="CL8:CL9"/>
    <mergeCell ref="CM8:CM9"/>
    <mergeCell ref="CK10:CK12"/>
    <mergeCell ref="CL10:CL12"/>
    <mergeCell ref="CM10:CM12"/>
    <mergeCell ref="BJ6:BL6"/>
    <mergeCell ref="BZ8:BZ9"/>
    <mergeCell ref="BZ13:BZ14"/>
    <mergeCell ref="BY13:BY14"/>
    <mergeCell ref="CA10:CA12"/>
    <mergeCell ref="BZ10:BZ12"/>
    <mergeCell ref="BY10:BY12"/>
    <mergeCell ref="CA13:CA14"/>
    <mergeCell ref="BS6:BU6"/>
    <mergeCell ref="BV6:BX6"/>
    <mergeCell ref="CA17:CA18"/>
    <mergeCell ref="BZ17:BZ18"/>
    <mergeCell ref="BY17:BY18"/>
    <mergeCell ref="CA15:CA16"/>
    <mergeCell ref="BZ15:BZ16"/>
    <mergeCell ref="BY15:BY16"/>
    <mergeCell ref="A1:CN1"/>
    <mergeCell ref="AL6:AN6"/>
    <mergeCell ref="AO6:AQ6"/>
    <mergeCell ref="E6:G6"/>
    <mergeCell ref="W6:Y6"/>
    <mergeCell ref="A6:A7"/>
    <mergeCell ref="H6:J6"/>
    <mergeCell ref="K6:M6"/>
    <mergeCell ref="AI6:AK6"/>
    <mergeCell ref="AC6:AE6"/>
    <mergeCell ref="A3:CN3"/>
    <mergeCell ref="BY6:CA6"/>
    <mergeCell ref="B6:D6"/>
    <mergeCell ref="Z6:AB6"/>
    <mergeCell ref="T6:V6"/>
    <mergeCell ref="BA6:BC6"/>
    <mergeCell ref="BD6:BF6"/>
    <mergeCell ref="AF6:AH6"/>
    <mergeCell ref="AR6:AT6"/>
    <mergeCell ref="AU6:AW6"/>
    <mergeCell ref="N6:P6"/>
    <mergeCell ref="Q6:S6"/>
    <mergeCell ref="BG6:BI6"/>
    <mergeCell ref="CN6:CN7"/>
    <mergeCell ref="BY8:BY9"/>
    <mergeCell ref="AX6:AZ6"/>
    <mergeCell ref="BM6:BO6"/>
    <mergeCell ref="CA8:CA9"/>
    <mergeCell ref="BP6:BR6"/>
  </mergeCells>
  <conditionalFormatting sqref="CK8:CM18">
    <cfRule type="cellIs" priority="3" dxfId="6" operator="between" stopIfTrue="1">
      <formula>-0.05</formula>
      <formula>-0.01</formula>
    </cfRule>
    <cfRule type="cellIs" priority="4" dxfId="6" operator="between" stopIfTrue="1">
      <formula>0.05</formula>
      <formula>0.01</formula>
    </cfRule>
  </conditionalFormatting>
  <conditionalFormatting sqref="CK8:CM18">
    <cfRule type="cellIs" priority="5" dxfId="1" operator="greaterThanOrEqual" stopIfTrue="1">
      <formula>0.05</formula>
    </cfRule>
    <cfRule type="cellIs" priority="6" dxfId="1" operator="lessThanOrEqual" stopIfTrue="1">
      <formula>-0.05</formula>
    </cfRule>
  </conditionalFormatting>
  <conditionalFormatting sqref="CH8:CJ18">
    <cfRule type="cellIs" priority="1" dxfId="1" operator="greaterThanOrEqual" stopIfTrue="1">
      <formula>0.03</formula>
    </cfRule>
    <cfRule type="cellIs" priority="2" dxfId="1" operator="lessThanOrEqual" stopIfTrue="1">
      <formula>-0.03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1" r:id="rId1"/>
  <headerFooter alignWithMargins="0">
    <oddFooter>&amp;CJG Lambert et Associés - Géomètre Expert
1a rue de la Paix - 67170 BRUMATH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T061</cp:lastModifiedBy>
  <cp:lastPrinted>2021-08-25T13:00:56Z</cp:lastPrinted>
  <dcterms:created xsi:type="dcterms:W3CDTF">2014-05-16T07:51:42Z</dcterms:created>
  <dcterms:modified xsi:type="dcterms:W3CDTF">2021-08-25T16:06:05Z</dcterms:modified>
  <cp:category/>
  <cp:version/>
  <cp:contentType/>
  <cp:contentStatus/>
</cp:coreProperties>
</file>