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omments2.xml" ContentType="application/vnd.openxmlformats-officedocument.spreadsheetml.comments+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cedric.rojo\Documents\Travaux standard\"/>
    </mc:Choice>
  </mc:AlternateContent>
  <xr:revisionPtr revIDLastSave="0" documentId="13_ncr:1_{6C803F6C-4F2F-4EAD-B3DD-19AEF7EC29A3}" xr6:coauthVersionLast="47" xr6:coauthVersionMax="47" xr10:uidLastSave="{00000000-0000-0000-0000-000000000000}"/>
  <bookViews>
    <workbookView xWindow="-120" yWindow="-120" windowWidth="20730" windowHeight="11160" tabRatio="541" xr2:uid="{00000000-000D-0000-FFFF-FFFF00000000}"/>
  </bookViews>
  <sheets>
    <sheet name="Sommaire" sheetId="9" r:id="rId1"/>
    <sheet name="Nomenclature standard 1.09" sheetId="10" r:id="rId2"/>
    <sheet name="Champs et commentaires" sheetId="8" r:id="rId3"/>
    <sheet name="Listes" sheetId="7" state="hidden" r:id="rId4"/>
  </sheets>
  <definedNames>
    <definedName name="_xlnm._FilterDatabase" localSheetId="2" hidden="1">'Champs et commentaires'!$A$1:$G$1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2" i="9" l="1"/>
  <c r="C78" i="9"/>
  <c r="C77" i="9"/>
  <c r="C76" i="9"/>
  <c r="C72" i="9"/>
  <c r="C70" i="9"/>
  <c r="C64" i="9"/>
  <c r="C85" i="9"/>
  <c r="C84" i="9"/>
  <c r="C83" i="9"/>
  <c r="C81" i="9"/>
  <c r="C80" i="9"/>
  <c r="C79" i="9"/>
  <c r="C75" i="9"/>
  <c r="C74" i="9"/>
  <c r="C73" i="9"/>
  <c r="C71" i="9"/>
  <c r="C69" i="9"/>
  <c r="C68" i="9"/>
  <c r="C67" i="9"/>
  <c r="C66" i="9"/>
  <c r="C65"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4" i="9"/>
  <c r="C33" i="9"/>
  <c r="C32" i="9"/>
  <c r="C30" i="9"/>
  <c r="C28" i="9"/>
  <c r="C27" i="9"/>
  <c r="C26" i="9"/>
  <c r="C25" i="9"/>
  <c r="C22" i="9"/>
  <c r="C21" i="9"/>
  <c r="C20" i="9"/>
  <c r="C19" i="9"/>
  <c r="C18" i="9"/>
  <c r="C17" i="9"/>
  <c r="C16" i="9"/>
  <c r="C15" i="9"/>
  <c r="C14" i="9"/>
  <c r="C13" i="9"/>
  <c r="C10" i="9"/>
  <c r="C7" i="9"/>
  <c r="C6" i="9"/>
  <c r="C5" i="9"/>
  <c r="C35" i="9"/>
  <c r="C31" i="9"/>
  <c r="C29" i="9"/>
  <c r="C24" i="9"/>
  <c r="C23" i="9"/>
  <c r="C12" i="9"/>
  <c r="C11" i="9"/>
  <c r="C9" i="9"/>
  <c r="C8" i="9"/>
  <c r="C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ROJO Cédric</author>
  </authors>
  <commentList>
    <comment ref="C64" authorId="0" shapeId="0" xr:uid="{B8C19906-C190-42DD-BA14-708F8715B48B}">
      <text>
        <r>
          <rPr>
            <b/>
            <sz val="9"/>
            <color indexed="81"/>
            <rFont val="Liberation Sans"/>
            <family val="2"/>
          </rPr>
          <t xml:space="preserve">Définition:
</t>
        </r>
        <r>
          <rPr>
            <sz val="9"/>
            <color indexed="81"/>
            <rFont val="Liberation Sans"/>
            <family val="2"/>
          </rPr>
          <t>Niveau de validité attribué par le producteur. Ne doit pas contenir de codes ou d'abréviations, sauf si la nomenclature de
validation fournie par le SINP est utilisée (auquel cas les codes de cette nomenclature sont autorisés).</t>
        </r>
        <r>
          <rPr>
            <b/>
            <sz val="9"/>
            <color indexed="81"/>
            <rFont val="Liberation Sans"/>
            <family val="2"/>
          </rPr>
          <t xml:space="preserve">
Vocabulaire contrôlé :
</t>
        </r>
        <r>
          <rPr>
            <sz val="9"/>
            <color indexed="81"/>
            <rFont val="Liberation Sans"/>
            <family val="2"/>
          </rPr>
          <t>Niveau de validité dans le cas d’une validation scientifique manuelle ou combinée (combinaison de la
validation manuelle et de la validation automatique).</t>
        </r>
        <r>
          <rPr>
            <b/>
            <sz val="9"/>
            <color indexed="81"/>
            <rFont val="Liberation Sans"/>
            <family val="2"/>
          </rPr>
          <t xml:space="preserve">
1 → </t>
        </r>
        <r>
          <rPr>
            <sz val="9"/>
            <color indexed="81"/>
            <rFont val="Liberation Sans"/>
            <family val="2"/>
          </rPr>
          <t>Certain : La donnée est exacte. Il n’y a pas de doute notable et significatif quant à l’exactitude de l’observation ou de la determination de l'habitat. La validation a été réalisée notamment à partir d’une preuve de l’observation qui confirme la determination du producteur ou après vérification auprès de l’observateur et/ou du déterminateur.</t>
        </r>
        <r>
          <rPr>
            <b/>
            <sz val="9"/>
            <color indexed="81"/>
            <rFont val="Liberation Sans"/>
            <family val="2"/>
          </rPr>
          <t xml:space="preserve">
2 → </t>
        </r>
        <r>
          <rPr>
            <sz val="9"/>
            <color indexed="81"/>
            <rFont val="Liberation Sans"/>
            <family val="2"/>
          </rPr>
          <t>Probable : La donnée présente un bon niveau de fiabilité. Elle est vraisemblable et crédible. Il n’y a, a priori, aucune raison de douter de l’exactitude de la donnée mais il n’y a pas d’éléments complémentaires suffisants, disponibles ou évalués (notamment la présence d’une preuve ou la possibilité de revenir à la donnée source), permettant d’attribuer un plus haut niveau de certitude.</t>
        </r>
        <r>
          <rPr>
            <b/>
            <sz val="9"/>
            <color indexed="81"/>
            <rFont val="Liberation Sans"/>
            <family val="2"/>
          </rPr>
          <t xml:space="preserve">
3 → </t>
        </r>
        <r>
          <rPr>
            <sz val="9"/>
            <color indexed="81"/>
            <rFont val="Liberation Sans"/>
            <family val="2"/>
          </rPr>
          <t>Douteux : La donnée est peu vraisemblable ou surprenante mais on ne dispose pas d’éléments suffisants pour attester d’une erreur manifeste. La donnée est considérée comme douteuse.</t>
        </r>
        <r>
          <rPr>
            <b/>
            <sz val="9"/>
            <color indexed="81"/>
            <rFont val="Liberation Sans"/>
            <family val="2"/>
          </rPr>
          <t xml:space="preserve">
4 →</t>
        </r>
        <r>
          <rPr>
            <sz val="9"/>
            <color indexed="81"/>
            <rFont val="Liberation Sans"/>
            <family val="2"/>
          </rPr>
          <t xml:space="preserve"> Invalide : La donnée a été infirmée (erreur manifeste/avérée) ou présente un trop bas niveau de fiabilité. Elle est considérée comme trop improbable (aberrante notamment au regard de l’aire de répartition connue, des paramètres biotiques et abiotiques, la preuve révèle une erreur de determination), donc invalide.</t>
        </r>
        <r>
          <rPr>
            <b/>
            <sz val="9"/>
            <color indexed="81"/>
            <rFont val="Liberation Sans"/>
            <family val="2"/>
          </rPr>
          <t xml:space="preserve">
5 → </t>
        </r>
        <r>
          <rPr>
            <sz val="9"/>
            <color indexed="81"/>
            <rFont val="Liberation Sans"/>
            <family val="2"/>
          </rPr>
          <t>Non réalisable : La donnée a été soumise à l’ensemble de la procédure de validation scientifique mais l’opérateur (humain ou machine) n’a pas pu statuer sur le niveau de fiabilité, notamment à cause des points suivants : état des connaissances du taxon ou de l'habitat insuffisant, ou informations insuffisantes sur l’observation.</t>
        </r>
        <r>
          <rPr>
            <b/>
            <sz val="9"/>
            <color indexed="81"/>
            <rFont val="Liberation Sans"/>
            <family val="2"/>
          </rPr>
          <t xml:space="preserve">
Statut :
</t>
        </r>
        <r>
          <rPr>
            <sz val="9"/>
            <color indexed="81"/>
            <rFont val="Liberation Sans"/>
            <family val="2"/>
          </rPr>
          <t>Ce champ est facultatif.</t>
        </r>
      </text>
    </comment>
    <comment ref="C68" authorId="0" shapeId="0" xr:uid="{AD81047C-6D1B-4A0A-98F5-80946928ADCB}">
      <text>
        <r>
          <rPr>
            <b/>
            <sz val="9"/>
            <color indexed="81"/>
            <rFont val="Liberation Sans"/>
            <family val="2"/>
          </rPr>
          <t>Définition :</t>
        </r>
        <r>
          <rPr>
            <sz val="9"/>
            <color indexed="81"/>
            <rFont val="Liberation Sans"/>
            <family val="2"/>
          </rPr>
          <t xml:space="preserve">
Date de la validation par le producteur. 
</t>
        </r>
        <r>
          <rPr>
            <b/>
            <sz val="9"/>
            <color indexed="81"/>
            <rFont val="Liberation Sans"/>
            <family val="2"/>
          </rPr>
          <t>Règle :</t>
        </r>
        <r>
          <rPr>
            <sz val="9"/>
            <color indexed="81"/>
            <rFont val="Liberation Sans"/>
            <family val="2"/>
          </rPr>
          <t xml:space="preserve">
Format AAAA-MM-JJ.
</t>
        </r>
        <r>
          <rPr>
            <b/>
            <sz val="9"/>
            <color indexed="81"/>
            <rFont val="Liberation Sans"/>
            <family val="2"/>
          </rPr>
          <t>Statut :</t>
        </r>
        <r>
          <rPr>
            <sz val="9"/>
            <color indexed="81"/>
            <rFont val="Liberation Sans"/>
            <family val="2"/>
          </rPr>
          <t xml:space="preserve">
Ce champ est facultatif.</t>
        </r>
      </text>
    </comment>
    <comment ref="C69" authorId="0" shapeId="0" xr:uid="{6AE42672-A995-4007-B212-43BB5820C56B}">
      <text>
        <r>
          <rPr>
            <b/>
            <sz val="9"/>
            <color indexed="81"/>
            <rFont val="Liberation Sans"/>
            <family val="2"/>
          </rPr>
          <t>Définition :</t>
        </r>
        <r>
          <rPr>
            <sz val="9"/>
            <color indexed="81"/>
            <rFont val="Liberation Sans"/>
            <family val="2"/>
          </rPr>
          <t xml:space="preserve">
Commentaire libre sur les informations relayées par la validation régionale ou nationale.
</t>
        </r>
        <r>
          <rPr>
            <b/>
            <sz val="9"/>
            <color indexed="81"/>
            <rFont val="Liberation Sans"/>
            <family val="2"/>
          </rPr>
          <t>Statut :</t>
        </r>
        <r>
          <rPr>
            <sz val="9"/>
            <color indexed="81"/>
            <rFont val="Liberation Sans"/>
            <family val="2"/>
          </rPr>
          <t xml:space="preserve">
Ce champ est facultatif.</t>
        </r>
      </text>
    </comment>
    <comment ref="C84" authorId="0" shapeId="0" xr:uid="{A702B89A-0285-4259-B6AC-CB8F5CC5762E}">
      <text>
        <r>
          <rPr>
            <b/>
            <sz val="9"/>
            <color indexed="81"/>
            <rFont val="Liberation Sans"/>
            <family val="2"/>
          </rPr>
          <t xml:space="preserve">Définition :
</t>
        </r>
        <r>
          <rPr>
            <sz val="9"/>
            <color indexed="81"/>
            <rFont val="Liberation Sans"/>
            <family val="2"/>
          </rPr>
          <t xml:space="preserve">Identifiant unique permanent de la donnée (UUID) de l’observation dans la base de données du producteur.
Si aucun UUID n'est fourni, il sera automatiquement créé lors de la mise en ligne sur GINCO.
</t>
        </r>
        <r>
          <rPr>
            <b/>
            <sz val="9"/>
            <color indexed="81"/>
            <rFont val="Liberation Sans"/>
            <family val="2"/>
          </rPr>
          <t xml:space="preserve">
</t>
        </r>
        <r>
          <rPr>
            <sz val="9"/>
            <color indexed="81"/>
            <rFont val="Liberation Sans"/>
            <family val="2"/>
          </rPr>
          <t xml:space="preserve">Permet un suivi de la donnée dans tout son cheminement en ligne.
N’est pas obligatoire car certains producteurs n’ont pas de système de création d'UUID dans leurs bases de données, toutefois, il est </t>
        </r>
        <r>
          <rPr>
            <b/>
            <sz val="9"/>
            <color indexed="81"/>
            <rFont val="Liberation Sans"/>
            <family val="2"/>
          </rPr>
          <t>fortement recommandé</t>
        </r>
        <r>
          <rPr>
            <sz val="9"/>
            <color indexed="81"/>
            <rFont val="Liberation Sans"/>
            <family val="2"/>
          </rPr>
          <t xml:space="preserve"> de le fournir si celui-ci existe.</t>
        </r>
        <r>
          <rPr>
            <b/>
            <sz val="9"/>
            <color indexed="81"/>
            <rFont val="Liberation Sans"/>
            <family val="2"/>
          </rPr>
          <t xml:space="preserve">
Statut :
</t>
        </r>
        <r>
          <rPr>
            <sz val="9"/>
            <color indexed="81"/>
            <rFont val="Liberation Sans"/>
            <family val="2"/>
          </rPr>
          <t>Ce champ est facultatif.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LV</author>
    <author>BOTTE Daniel</author>
    <author>ROJO Cédric</author>
  </authors>
  <commentList>
    <comment ref="A2" authorId="0" shapeId="0" xr:uid="{8F46B84A-05EB-43F1-86CE-1ECB0FF49413}">
      <text>
        <r>
          <rPr>
            <b/>
            <sz val="9"/>
            <color indexed="8"/>
            <rFont val="Liberation Sans"/>
            <family val="2"/>
          </rPr>
          <t xml:space="preserve">Définition :
</t>
        </r>
        <r>
          <rPr>
            <sz val="9"/>
            <color indexed="8"/>
            <rFont val="Liberation Sans"/>
            <family val="2"/>
          </rPr>
          <t>Nom du taxon cité à l’origine par l’observateur.
Celui-ci peut être le nom scientifique reprenant idéalement en plus du nom latin, l’auteur et la date. Cependant, si le nom initialement cité est un nom vernaculaire ou un nom scientifique incomplet alors c’est cette information qui doit être indiquée.
C'est l'archivage brut de l'information taxonomique citée, et le nom le plus proche de la source disponible de la donnée.</t>
        </r>
        <r>
          <rPr>
            <b/>
            <sz val="9"/>
            <color indexed="8"/>
            <rFont val="Liberation Sans"/>
            <family val="2"/>
          </rPr>
          <t xml:space="preserve">
Règles :
</t>
        </r>
        <r>
          <rPr>
            <sz val="9"/>
            <color indexed="8"/>
            <rFont val="Liberation Sans"/>
            <family val="2"/>
          </rPr>
          <t>- S'il n'y a pas de nom cité (quelqu'un qui prendrait une photo pour demander ce que c'est à un expert) : noter « Inconnu ».
- Si le nom cité n'a pas été transmis par le producteur, ou qu'il y a eu une perte de cette information liée au système de d'information utilisé (nom cité non stocké par exemple) : noter « Nom perdu ».</t>
        </r>
        <r>
          <rPr>
            <b/>
            <sz val="9"/>
            <color indexed="8"/>
            <rFont val="Liberation Sans"/>
            <family val="2"/>
          </rPr>
          <t xml:space="preserve">
Statut :
</t>
        </r>
        <r>
          <rPr>
            <sz val="9"/>
            <color indexed="8"/>
            <rFont val="Liberation Sans"/>
            <family val="2"/>
          </rPr>
          <t>Ce champ est obligatoire.</t>
        </r>
      </text>
    </comment>
    <comment ref="A3" authorId="0" shapeId="0" xr:uid="{8EEEB294-2E96-4625-85AA-B308A57B7043}">
      <text>
        <r>
          <rPr>
            <b/>
            <sz val="9"/>
            <color indexed="8"/>
            <rFont val="Liberation Sans"/>
            <family val="2"/>
          </rPr>
          <t xml:space="preserve">Définition :
</t>
        </r>
        <r>
          <rPr>
            <sz val="9"/>
            <color indexed="8"/>
            <rFont val="Liberation Sans"/>
            <family val="2"/>
          </rPr>
          <t xml:space="preserve">Nom scientifique valide de l’espèce observée, dans la version de TAXREF en vigueur.
</t>
        </r>
        <r>
          <rPr>
            <b/>
            <sz val="9"/>
            <color indexed="8"/>
            <rFont val="Liberation Sans"/>
            <family val="2"/>
          </rPr>
          <t xml:space="preserve">Vocabulaire contrôlé :
</t>
        </r>
        <r>
          <rPr>
            <sz val="9"/>
            <color indexed="8"/>
            <rFont val="Liberation Sans"/>
            <family val="2"/>
          </rPr>
          <t xml:space="preserve">La liste des valeurs acceptées correspond au référentiel TAXREF, disponible à l’adresse suivante :
</t>
        </r>
        <r>
          <rPr>
            <sz val="9"/>
            <color indexed="32"/>
            <rFont val="Liberation Sans"/>
            <family val="2"/>
          </rPr>
          <t>https://inpn.mnhn.fr/telechargement/referentielEspece/referentielTaxo</t>
        </r>
        <r>
          <rPr>
            <sz val="9"/>
            <color indexed="12"/>
            <rFont val="Liberation Sans"/>
            <family val="2"/>
          </rPr>
          <t xml:space="preserve">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t>
        </r>
        <r>
          <rPr>
            <b/>
            <sz val="9"/>
            <color indexed="8"/>
            <rFont val="Liberation Sans"/>
            <family val="2"/>
          </rPr>
          <t xml:space="preserve">
Statut :
</t>
        </r>
        <r>
          <rPr>
            <sz val="9"/>
            <color indexed="8"/>
            <rFont val="Liberation Sans"/>
            <family val="2"/>
          </rPr>
          <t>Ce champ est facultatif.
Dans le cas où l’espèce citée n’est pas présente dans TAXREF, la donnée nécessitera un traitement complémentaire avant intégration, en lien avec le Muséum National d’Histoire Naturel (MNHN).</t>
        </r>
      </text>
    </comment>
    <comment ref="A4" authorId="0" shapeId="0" xr:uid="{BBB539B5-EE95-459A-8FBA-6FC06AD193D9}">
      <text>
        <r>
          <rPr>
            <b/>
            <sz val="9"/>
            <color indexed="8"/>
            <rFont val="Liberation Sans"/>
            <family val="2"/>
          </rPr>
          <t xml:space="preserve">Définition :
</t>
        </r>
        <r>
          <rPr>
            <sz val="9"/>
            <color indexed="8"/>
            <rFont val="Liberation Sans"/>
            <family val="2"/>
          </rPr>
          <t xml:space="preserve">Code du taxon « cd_nom » de TAXREF référençant au niveau national le taxon.
Correspond à l’identifiant unique du nom scientifique valide de l’espèce.
</t>
        </r>
        <r>
          <rPr>
            <b/>
            <sz val="9"/>
            <color indexed="8"/>
            <rFont val="Liberation Sans"/>
            <family val="2"/>
          </rPr>
          <t xml:space="preserve">Vocabulaire contrôlé :
</t>
        </r>
        <r>
          <rPr>
            <sz val="9"/>
            <color indexed="8"/>
            <rFont val="Liberation Sans"/>
            <family val="2"/>
          </rPr>
          <t xml:space="preserve">La liste des valeurs acceptées correspond au référentiel TAXREF, disponible à l’adresse suivante :
</t>
        </r>
        <r>
          <rPr>
            <sz val="9"/>
            <color indexed="32"/>
            <rFont val="Liberation Sans"/>
            <family val="2"/>
          </rPr>
          <t>https://inpn.mnhn.fr/telechargement/referentielEspece/referentielTaxo</t>
        </r>
        <r>
          <rPr>
            <sz val="9"/>
            <color indexed="12"/>
            <rFont val="Liberation Sans"/>
            <family val="2"/>
          </rPr>
          <t xml:space="preserve">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t>
        </r>
        <r>
          <rPr>
            <b/>
            <sz val="9"/>
            <color indexed="8"/>
            <rFont val="Liberation Sans"/>
            <family val="2"/>
          </rPr>
          <t xml:space="preserve">
Statut :
</t>
        </r>
        <r>
          <rPr>
            <sz val="9"/>
            <color indexed="8"/>
            <rFont val="Liberation Sans"/>
            <family val="2"/>
          </rPr>
          <t>Ce champ est obligatoire.
Dans le cas où l’espèce citée n’est pas présente dans TAX REF, la donnée nécessitera un traitement complémentaire avant intégration, en lien avec le Muséum National d’Histoire Naturel (MNHN).</t>
        </r>
      </text>
    </comment>
    <comment ref="A5" authorId="0" shapeId="0" xr:uid="{32454562-1416-4C72-A289-5ECE320E2F62}">
      <text>
        <r>
          <rPr>
            <b/>
            <sz val="9"/>
            <color indexed="8"/>
            <rFont val="Liberation Sans"/>
            <family val="2"/>
          </rPr>
          <t xml:space="preserve">Définition :
</t>
        </r>
        <r>
          <rPr>
            <sz val="9"/>
            <color indexed="8"/>
            <rFont val="Liberation Sans"/>
            <family val="2"/>
          </rPr>
          <t xml:space="preserve">Code du taxon « cd_ref » de TAXREF référençant au niveau national le taxon.
Correspond à l’identifiant unique du nom scientifique valide de l’espèce, retenu comme nom référent pour l’espèce en question.
</t>
        </r>
        <r>
          <rPr>
            <b/>
            <sz val="9"/>
            <color indexed="8"/>
            <rFont val="Liberation Sans"/>
            <family val="2"/>
          </rPr>
          <t xml:space="preserve">Vocabulaire contrôlé :
</t>
        </r>
        <r>
          <rPr>
            <sz val="9"/>
            <color indexed="8"/>
            <rFont val="Liberation Sans"/>
            <family val="2"/>
          </rPr>
          <t xml:space="preserve">La liste des valeurs acceptées correspond au référentiel TAX REF, disponible à l’adresse suivante :
</t>
        </r>
        <r>
          <rPr>
            <sz val="9"/>
            <color indexed="32"/>
            <rFont val="Liberation Sans"/>
            <family val="2"/>
          </rPr>
          <t>https://inpn.mnhn.fr/telechargement/referentielEspece/referentielTaxo</t>
        </r>
        <r>
          <rPr>
            <sz val="9"/>
            <color indexed="12"/>
            <rFont val="Liberation Sans"/>
            <family val="2"/>
          </rPr>
          <t xml:space="preserve">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t>
        </r>
        <r>
          <rPr>
            <b/>
            <sz val="9"/>
            <color indexed="8"/>
            <rFont val="Liberation Sans"/>
            <family val="2"/>
          </rPr>
          <t xml:space="preserve">Statut :
</t>
        </r>
        <r>
          <rPr>
            <sz val="9"/>
            <color indexed="8"/>
            <rFont val="Liberation Sans"/>
            <family val="2"/>
          </rPr>
          <t>Ce champ est facultatif.
Dans le cas où l’espèce citée n’est pas présente dans TAXREF, la donnée nécessitera un traitement complémentaire avant intégration, en lien avec le Muséum National d’Histoire Naturel (MNHN).</t>
        </r>
      </text>
    </comment>
    <comment ref="A6" authorId="0" shapeId="0" xr:uid="{442E0BB4-C060-4F2A-AF67-4FB501DEC81B}">
      <text>
        <r>
          <rPr>
            <b/>
            <sz val="9"/>
            <color indexed="8"/>
            <rFont val="Liberation Sans"/>
            <family val="2"/>
          </rPr>
          <t xml:space="preserve">Définition :
</t>
        </r>
        <r>
          <rPr>
            <sz val="9"/>
            <color indexed="8"/>
            <rFont val="Liberation Sans"/>
            <family val="2"/>
          </rPr>
          <t>Version du référentiel TAXREF utilisée pour le nomValide</t>
        </r>
        <r>
          <rPr>
            <b/>
            <vertAlign val="superscript"/>
            <sz val="9"/>
            <color indexed="8"/>
            <rFont val="Liberation Sans"/>
            <family val="2"/>
          </rPr>
          <t>(R)</t>
        </r>
        <r>
          <rPr>
            <sz val="9"/>
            <color indexed="8"/>
            <rFont val="Liberation Sans"/>
            <family val="2"/>
          </rPr>
          <t>, le</t>
        </r>
        <r>
          <rPr>
            <b/>
            <vertAlign val="superscript"/>
            <sz val="9"/>
            <color indexed="8"/>
            <rFont val="Liberation Sans"/>
            <family val="2"/>
          </rPr>
          <t xml:space="preserve"> </t>
        </r>
        <r>
          <rPr>
            <sz val="9"/>
            <color indexed="8"/>
            <rFont val="Liberation Sans"/>
            <family val="2"/>
          </rPr>
          <t xml:space="preserve">cdNom et le cdRef.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t>
        </r>
        <r>
          <rPr>
            <sz val="9"/>
            <color indexed="32"/>
            <rFont val="Liberation Sans"/>
            <family val="2"/>
          </rPr>
          <t>https://inpn.mnhn.fr/telechargement/referentielEspece/referentielTaxo</t>
        </r>
        <r>
          <rPr>
            <sz val="9"/>
            <color indexed="8"/>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7" authorId="0" shapeId="0" xr:uid="{F2AA3DF4-A9A0-4FE4-BCFE-359F3386D8C0}">
      <text>
        <r>
          <rPr>
            <b/>
            <sz val="9"/>
            <color indexed="8"/>
            <rFont val="Liberation Sans"/>
            <family val="2"/>
          </rPr>
          <t xml:space="preserve">Définition :
</t>
        </r>
        <r>
          <rPr>
            <sz val="9"/>
            <color indexed="8"/>
            <rFont val="Liberation Sans"/>
            <family val="2"/>
          </rPr>
          <t xml:space="preserve">Commentaire libre sur le sujet de l’observation.
</t>
        </r>
        <r>
          <rPr>
            <b/>
            <sz val="9"/>
            <color indexed="8"/>
            <rFont val="Liberation Sans"/>
            <family val="2"/>
          </rPr>
          <t xml:space="preserve">Statut :
</t>
        </r>
        <r>
          <rPr>
            <sz val="9"/>
            <color indexed="8"/>
            <rFont val="Liberation Sans"/>
            <family val="2"/>
          </rPr>
          <t>Ce champ est facultatif.</t>
        </r>
      </text>
    </comment>
    <comment ref="A8" authorId="0" shapeId="0" xr:uid="{C59256A5-890A-4662-B954-A528C84E8608}">
      <text>
        <r>
          <rPr>
            <b/>
            <sz val="9"/>
            <color indexed="8"/>
            <rFont val="Liberation Sans"/>
            <family val="2"/>
          </rPr>
          <t xml:space="preserve">Définition :
</t>
        </r>
        <r>
          <rPr>
            <sz val="9"/>
            <color indexed="8"/>
            <rFont val="Liberation Sans"/>
            <family val="2"/>
          </rPr>
          <t xml:space="preserve">Indique si le taxon a été observé, que ce soit de façon directe ou indirecte, ou bien non observé.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No</t>
        </r>
        <r>
          <rPr>
            <sz val="9"/>
            <color indexed="8"/>
            <rFont val="Liberation Sans"/>
            <family val="2"/>
          </rPr>
          <t xml:space="preserve"> → Non Observé : L'observateur n'a pas détecté un taxon particulier, recherché suivant le protocole adéquat à la localisation et à la date de l'observation. Le taxon peut être présent et non vu, temporairement absent, ou réellement absent.
</t>
        </r>
        <r>
          <rPr>
            <b/>
            <sz val="9"/>
            <color indexed="8"/>
            <rFont val="Liberation Sans"/>
            <family val="2"/>
          </rPr>
          <t>Pr</t>
        </r>
        <r>
          <rPr>
            <sz val="9"/>
            <color indexed="8"/>
            <rFont val="Liberation Sans"/>
            <family val="2"/>
          </rPr>
          <t xml:space="preserve"> → Présent : Un ou plusieurs individus du taxon ont été effectivement observés et/ou des indices témoignent de la présence du taxon.
</t>
        </r>
        <r>
          <rPr>
            <b/>
            <sz val="9"/>
            <color indexed="8"/>
            <rFont val="Liberation Sans"/>
            <family val="2"/>
          </rPr>
          <t xml:space="preserve">
Statut :
</t>
        </r>
        <r>
          <rPr>
            <sz val="9"/>
            <color indexed="8"/>
            <rFont val="Liberation Sans"/>
            <family val="2"/>
          </rPr>
          <t>Ce champ est facultatif.</t>
        </r>
      </text>
    </comment>
    <comment ref="A9" authorId="0" shapeId="0" xr:uid="{2B9790BF-92AE-48FF-B5A9-80AAF94E921A}">
      <text>
        <r>
          <rPr>
            <b/>
            <sz val="9"/>
            <color indexed="8"/>
            <rFont val="Liberation Sans"/>
            <family val="2"/>
          </rPr>
          <t xml:space="preserve">Définition :
</t>
        </r>
        <r>
          <rPr>
            <sz val="9"/>
            <color indexed="8"/>
            <rFont val="Liberation Sans"/>
            <family val="2"/>
          </rPr>
          <t xml:space="preserve">Nombre minimum d'individus du taxon composant l'observation.
</t>
        </r>
        <r>
          <rPr>
            <b/>
            <sz val="9"/>
            <color indexed="8"/>
            <rFont val="Liberation Sans"/>
            <family val="2"/>
          </rPr>
          <t xml:space="preserve">
Règles :
</t>
        </r>
        <r>
          <rPr>
            <sz val="9"/>
            <color indexed="8"/>
            <rFont val="Liberation Sans"/>
            <family val="2"/>
          </rPr>
          <t xml:space="preserve">- Si le nombre d’individus est précis, et donc qu’il n’y a qu’une seule valeur de dénombrement, inscrire la valeur dans les deux champs telle que  denombrementMin = denombrementMax .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300 » ou la valeur maximale estimée  « 500 ».
Précisez ensuite la valeur « Es » dans le champ typeDenombrement.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si les champs denombrementMax et/ou objetDenombrement sont remplis, alors il doit l’être aussi.</t>
        </r>
      </text>
    </comment>
    <comment ref="A10" authorId="0" shapeId="0" xr:uid="{E6E57B0A-72D2-42C3-B1F4-D39D71C897C1}">
      <text>
        <r>
          <rPr>
            <b/>
            <sz val="9"/>
            <color indexed="8"/>
            <rFont val="Liberation Sans"/>
            <family val="2"/>
          </rPr>
          <t xml:space="preserve">Définition :
</t>
        </r>
        <r>
          <rPr>
            <sz val="9"/>
            <color indexed="8"/>
            <rFont val="Liberation Sans"/>
            <family val="2"/>
          </rPr>
          <t xml:space="preserve">Nombre maximum d'individus du taxon composant l'observation.
</t>
        </r>
        <r>
          <rPr>
            <b/>
            <sz val="9"/>
            <color indexed="8"/>
            <rFont val="Liberation Sans"/>
            <family val="2"/>
          </rPr>
          <t xml:space="preserve">
Règles :
</t>
        </r>
        <r>
          <rPr>
            <sz val="9"/>
            <color indexed="8"/>
            <rFont val="Liberation Sans"/>
            <family val="2"/>
          </rPr>
          <t xml:space="preserve">- Si le nombre d’individus est précis, et donc qu’il n’y a qu’une seule valeur de dénombrement, inscrire la valeur dans les deux champs telle que  denombrementMin = denombrementMax .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300 » ou la valeur maximale estimée  « 500 ».
Précisez ensuite la valeur « Es » dans le champ typeDenombrement.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si les champs denombrementMin et/ou objetDenombrement sont remplis, alors il doit l’être aussi.</t>
        </r>
      </text>
    </comment>
    <comment ref="A11" authorId="0" shapeId="0" xr:uid="{94AA3955-F6B5-4FB4-839F-4BDB07F2C514}">
      <text>
        <r>
          <rPr>
            <b/>
            <sz val="9"/>
            <color indexed="8"/>
            <rFont val="Liberation Sans"/>
            <family val="2"/>
          </rPr>
          <t xml:space="preserve">Définition :
</t>
        </r>
        <r>
          <rPr>
            <sz val="9"/>
            <color indexed="8"/>
            <rFont val="Liberation Sans"/>
            <family val="2"/>
          </rPr>
          <t xml:space="preserve">Objet sur lequel porte le dénombrement.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COL</t>
        </r>
        <r>
          <rPr>
            <sz val="9"/>
            <color indexed="8"/>
            <rFont val="Liberation Sans"/>
            <family val="2"/>
          </rPr>
          <t xml:space="preserve"> → Colonie : Nombre de colonies observées.
</t>
        </r>
        <r>
          <rPr>
            <b/>
            <sz val="9"/>
            <color indexed="8"/>
            <rFont val="Liberation Sans"/>
            <family val="2"/>
          </rPr>
          <t>CPL</t>
        </r>
        <r>
          <rPr>
            <sz val="9"/>
            <color indexed="8"/>
            <rFont val="Liberation Sans"/>
            <family val="2"/>
          </rPr>
          <t xml:space="preserve"> →  Couple : Nombre de couples observé.
</t>
        </r>
        <r>
          <rPr>
            <b/>
            <sz val="9"/>
            <color indexed="8"/>
            <rFont val="Liberation Sans"/>
            <family val="2"/>
          </rPr>
          <t>HAM</t>
        </r>
        <r>
          <rPr>
            <sz val="9"/>
            <color indexed="8"/>
            <rFont val="Liberation Sans"/>
            <family val="2"/>
          </rPr>
          <t xml:space="preserve"> → Hampe florale : Nombre de hampes florales observées.
</t>
        </r>
        <r>
          <rPr>
            <b/>
            <sz val="9"/>
            <color indexed="8"/>
            <rFont val="Liberation Sans"/>
            <family val="2"/>
          </rPr>
          <t>IND</t>
        </r>
        <r>
          <rPr>
            <sz val="9"/>
            <color indexed="8"/>
            <rFont val="Liberation Sans"/>
            <family val="2"/>
          </rPr>
          <t xml:space="preserve"> → Individu : Nombre d'individus observés.
</t>
        </r>
        <r>
          <rPr>
            <b/>
            <sz val="9"/>
            <color indexed="8"/>
            <rFont val="Liberation Sans"/>
            <family val="2"/>
          </rPr>
          <t>NID</t>
        </r>
        <r>
          <rPr>
            <sz val="9"/>
            <color indexed="8"/>
            <rFont val="Liberation Sans"/>
            <family val="2"/>
          </rPr>
          <t xml:space="preserve"> → Nid : Nombre de nids observés.
</t>
        </r>
        <r>
          <rPr>
            <b/>
            <sz val="9"/>
            <color indexed="8"/>
            <rFont val="Liberation Sans"/>
            <family val="2"/>
          </rPr>
          <t>NSP</t>
        </r>
        <r>
          <rPr>
            <sz val="9"/>
            <color indexed="8"/>
            <rFont val="Liberation Sans"/>
            <family val="2"/>
          </rPr>
          <t xml:space="preserve"> → Inconnu : La méthode de dénombrement n'est pas connue.
</t>
        </r>
        <r>
          <rPr>
            <b/>
            <sz val="9"/>
            <color indexed="8"/>
            <rFont val="Liberation Sans"/>
            <family val="2"/>
          </rPr>
          <t>PON</t>
        </r>
        <r>
          <rPr>
            <sz val="9"/>
            <color indexed="8"/>
            <rFont val="Liberation Sans"/>
            <family val="2"/>
          </rPr>
          <t xml:space="preserve"> → Ponte : Nombre de pontes observées.
</t>
        </r>
        <r>
          <rPr>
            <b/>
            <sz val="9"/>
            <color indexed="8"/>
            <rFont val="Liberation Sans"/>
            <family val="2"/>
          </rPr>
          <t>SURF</t>
        </r>
        <r>
          <rPr>
            <sz val="9"/>
            <color indexed="8"/>
            <rFont val="Liberation Sans"/>
            <family val="2"/>
          </rPr>
          <t xml:space="preserve"> → Surface : Zone aréale occupée par le taxon, en mètres carrés.
</t>
        </r>
        <r>
          <rPr>
            <b/>
            <sz val="9"/>
            <color indexed="8"/>
            <rFont val="Liberation Sans"/>
            <family val="2"/>
          </rPr>
          <t>TIGE</t>
        </r>
        <r>
          <rPr>
            <sz val="9"/>
            <color indexed="8"/>
            <rFont val="Liberation Sans"/>
            <family val="2"/>
          </rPr>
          <t xml:space="preserve"> → Tige : Nombre de tiges observées
</t>
        </r>
        <r>
          <rPr>
            <b/>
            <sz val="9"/>
            <color indexed="8"/>
            <rFont val="Liberation Sans"/>
            <family val="2"/>
          </rPr>
          <t>TOUF</t>
        </r>
        <r>
          <rPr>
            <sz val="9"/>
            <color indexed="8"/>
            <rFont val="Liberation Sans"/>
            <family val="2"/>
          </rPr>
          <t xml:space="preserve"> → Touffe : Nombre de touffes observées.
</t>
        </r>
        <r>
          <rPr>
            <b/>
            <sz val="9"/>
            <color indexed="8"/>
            <rFont val="Liberation Sans"/>
            <family val="2"/>
          </rPr>
          <t xml:space="preserve">Règle :
</t>
        </r>
        <r>
          <rPr>
            <sz val="9"/>
            <color indexed="8"/>
            <rFont val="Liberation Sans"/>
            <family val="2"/>
          </rPr>
          <t xml:space="preserve">Si le détail de la répartition des effectifs par type d’objet est connu, dupliquer la ligne (une par type d’objet), préciser dans les champs denombrementMin et denombrementMax l'effectif spécifique concerné et rattacher chaque ligne au même objet géographique.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Si les champs denombrementMin et/ou DenombrementMax sont remplis, alors il doit l’être aussi.</t>
        </r>
      </text>
    </comment>
    <comment ref="A12" authorId="0" shapeId="0" xr:uid="{804EBD9F-46B8-4012-B358-F6D253841278}">
      <text>
        <r>
          <rPr>
            <b/>
            <sz val="9"/>
            <color indexed="8"/>
            <rFont val="Liberation Sans"/>
            <family val="2"/>
          </rPr>
          <t xml:space="preserve">Définition :
</t>
        </r>
        <r>
          <rPr>
            <sz val="9"/>
            <color indexed="8"/>
            <rFont val="Liberation Sans"/>
            <family val="2"/>
          </rPr>
          <t xml:space="preserve">Méthode utilisée pour le dénombrement (INSPIRE).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Ca</t>
        </r>
        <r>
          <rPr>
            <sz val="9"/>
            <color indexed="8"/>
            <rFont val="Liberation Sans"/>
            <family val="2"/>
          </rPr>
          <t xml:space="preserve"> → Calculé : Dénombrement par opération mathématique
</t>
        </r>
        <r>
          <rPr>
            <b/>
            <sz val="9"/>
            <color indexed="8"/>
            <rFont val="Liberation Sans"/>
            <family val="2"/>
          </rPr>
          <t>Co</t>
        </r>
        <r>
          <rPr>
            <sz val="9"/>
            <color indexed="8"/>
            <rFont val="Liberation Sans"/>
            <family val="2"/>
          </rPr>
          <t xml:space="preserve"> → Compté : Dénombrement par énumération des individus
</t>
        </r>
        <r>
          <rPr>
            <b/>
            <sz val="9"/>
            <color indexed="8"/>
            <rFont val="Liberation Sans"/>
            <family val="2"/>
          </rPr>
          <t>Es</t>
        </r>
        <r>
          <rPr>
            <sz val="9"/>
            <color indexed="8"/>
            <rFont val="Liberation Sans"/>
            <family val="2"/>
          </rPr>
          <t xml:space="preserve"> → Estimé : Dénombrement qualifié d’estimé lorsque le produit concerné n'a fait l'objet d'aucune action de détermination de cette valeur du paramètre par le biais d'une technique de mesure.
</t>
        </r>
        <r>
          <rPr>
            <b/>
            <sz val="9"/>
            <color indexed="8"/>
            <rFont val="Liberation Sans"/>
            <family val="2"/>
          </rPr>
          <t>NSP</t>
        </r>
        <r>
          <rPr>
            <sz val="9"/>
            <color indexed="8"/>
            <rFont val="Liberation Sans"/>
            <family val="2"/>
          </rPr>
          <t xml:space="preserve"> → Ne sait Pas : La méthode de dénombrement n’est pas connue
</t>
        </r>
        <r>
          <rPr>
            <b/>
            <sz val="9"/>
            <color indexed="8"/>
            <rFont val="Liberation Sans"/>
            <family val="2"/>
          </rPr>
          <t xml:space="preserve">Statut :
</t>
        </r>
        <r>
          <rPr>
            <sz val="9"/>
            <color indexed="8"/>
            <rFont val="Liberation Sans"/>
            <family val="2"/>
          </rPr>
          <t>Ce champ est facultatif.</t>
        </r>
      </text>
    </comment>
    <comment ref="A13" authorId="0" shapeId="0" xr:uid="{F43843F6-BC50-4F51-BBCA-930BFA766662}">
      <text>
        <r>
          <rPr>
            <b/>
            <sz val="9"/>
            <color indexed="8"/>
            <rFont val="Liberation Sans"/>
            <family val="2"/>
          </rPr>
          <t xml:space="preserve">Définition :
</t>
        </r>
        <r>
          <rPr>
            <sz val="9"/>
            <color indexed="8"/>
            <rFont val="Liberation Sans"/>
            <family val="2"/>
          </rPr>
          <t xml:space="preserve">Indique le taux de recouvrement de la station.
</t>
        </r>
        <r>
          <rPr>
            <b/>
            <sz val="9"/>
            <color indexed="8"/>
            <rFont val="Liberation Sans"/>
            <family val="2"/>
          </rPr>
          <t xml:space="preserve">Vocabulaire contrôlé :
</t>
        </r>
        <r>
          <rPr>
            <sz val="9"/>
            <color indexed="8"/>
            <rFont val="Liberation Sans"/>
            <family val="2"/>
          </rPr>
          <t xml:space="preserve">La liste des valeurs acceptées est l’échelle de BRAUN-BLANQUET et al., 1952 :
</t>
        </r>
        <r>
          <rPr>
            <b/>
            <sz val="9"/>
            <color indexed="8"/>
            <rFont val="Liberation Sans"/>
            <family val="2"/>
          </rPr>
          <t>1 </t>
        </r>
        <r>
          <rPr>
            <sz val="9"/>
            <color indexed="8"/>
            <rFont val="Liberation Sans"/>
            <family val="2"/>
          </rPr>
          <t xml:space="preserve">→ Recouvrement faible
</t>
        </r>
        <r>
          <rPr>
            <b/>
            <sz val="9"/>
            <color indexed="8"/>
            <rFont val="Liberation Sans"/>
            <family val="2"/>
          </rPr>
          <t>2 </t>
        </r>
        <r>
          <rPr>
            <sz val="9"/>
            <color indexed="8"/>
            <rFont val="Liberation Sans"/>
            <family val="2"/>
          </rPr>
          <t xml:space="preserve">→ Espèce recouvrant environ 1/20 à 1/4 de la surface (5 à 25 %)
</t>
        </r>
        <r>
          <rPr>
            <b/>
            <sz val="9"/>
            <color indexed="8"/>
            <rFont val="Liberation Sans"/>
            <family val="2"/>
          </rPr>
          <t>3 </t>
        </r>
        <r>
          <rPr>
            <sz val="9"/>
            <color indexed="8"/>
            <rFont val="Liberation Sans"/>
            <family val="2"/>
          </rPr>
          <t xml:space="preserve">→ Espèce recouvrant environ 1/4 à 1/2 de la surface (25 à 50 %)
</t>
        </r>
        <r>
          <rPr>
            <b/>
            <sz val="9"/>
            <color indexed="8"/>
            <rFont val="Liberation Sans"/>
            <family val="2"/>
          </rPr>
          <t>4</t>
        </r>
        <r>
          <rPr>
            <sz val="9"/>
            <color indexed="8"/>
            <rFont val="Liberation Sans"/>
            <family val="2"/>
          </rPr>
          <t xml:space="preserve"> → Espèce recouvrant environ 1/2 à 3/4 de la surface (50 à 75 %)
</t>
        </r>
        <r>
          <rPr>
            <b/>
            <sz val="9"/>
            <color indexed="8"/>
            <rFont val="Liberation Sans"/>
            <family val="2"/>
          </rPr>
          <t>5</t>
        </r>
        <r>
          <rPr>
            <sz val="9"/>
            <color indexed="8"/>
            <rFont val="Liberation Sans"/>
            <family val="2"/>
          </rPr>
          <t xml:space="preserve"> → Espèce recouvrant plus des 3/4 de la surface (&gt;75 %)
</t>
        </r>
        <r>
          <rPr>
            <b/>
            <sz val="9"/>
            <color indexed="8"/>
            <rFont val="Liberation Sans"/>
            <family val="2"/>
          </rPr>
          <t>6</t>
        </r>
        <r>
          <rPr>
            <sz val="9"/>
            <color indexed="8"/>
            <rFont val="Liberation Sans"/>
            <family val="2"/>
          </rPr>
          <t xml:space="preserve"> → Non concerné
</t>
        </r>
        <r>
          <rPr>
            <b/>
            <sz val="9"/>
            <color indexed="8"/>
            <rFont val="Liberation Sans"/>
            <family val="2"/>
          </rPr>
          <t xml:space="preserve">
Statut :
</t>
        </r>
        <r>
          <rPr>
            <sz val="9"/>
            <color indexed="8"/>
            <rFont val="Liberation Sans"/>
            <family val="2"/>
          </rPr>
          <t xml:space="preserve">Ce champ est facultatif.
</t>
        </r>
        <r>
          <rPr>
            <b/>
            <sz val="9"/>
            <color indexed="8"/>
            <rFont val="Liberation Sans"/>
            <family val="2"/>
          </rPr>
          <t xml:space="preserve">Condition :
</t>
        </r>
        <r>
          <rPr>
            <sz val="9"/>
            <color indexed="8"/>
            <rFont val="Liberation Sans"/>
            <family val="2"/>
          </rPr>
          <t>S’il s’agit d’un inventaire floristique et qu’une note d’abondance a été attribuée selon  la  méthode  de BRAUN-BLANQUET. à une ou plusieurs espèces sur le bordereau de terrain, alors ce champ doit être renseigné.</t>
        </r>
      </text>
    </comment>
    <comment ref="A14" authorId="0" shapeId="0" xr:uid="{8F48263B-3F28-4E3F-B571-04082718AE39}">
      <text>
        <r>
          <rPr>
            <b/>
            <sz val="9"/>
            <color indexed="8"/>
            <rFont val="Liberation Sans"/>
            <family val="2"/>
          </rPr>
          <t xml:space="preserve">Définition :
</t>
        </r>
        <r>
          <rPr>
            <sz val="9"/>
            <color indexed="8"/>
            <rFont val="Liberation Sans"/>
            <family val="2"/>
          </rPr>
          <t xml:space="preserve">Sexe du sujet de l'observation.
</t>
        </r>
        <r>
          <rPr>
            <b/>
            <sz val="9"/>
            <color indexed="8"/>
            <rFont val="Liberation Sans"/>
            <family val="2"/>
          </rPr>
          <t xml:space="preserve">
Vocabulaire contrôlé :
</t>
        </r>
        <r>
          <rPr>
            <sz val="9"/>
            <color indexed="8"/>
            <rFont val="Liberation Sans"/>
            <family val="2"/>
          </rPr>
          <t xml:space="preserve">La liste des valeurs acceptées est la suivante :
</t>
        </r>
        <r>
          <rPr>
            <b/>
            <sz val="9"/>
            <color indexed="8"/>
            <rFont val="Liberation Sans"/>
            <family val="2"/>
          </rPr>
          <t>0</t>
        </r>
        <r>
          <rPr>
            <sz val="9"/>
            <color indexed="8"/>
            <rFont val="Liberation Sans"/>
            <family val="2"/>
          </rPr>
          <t xml:space="preserve"> → Non renseigné : l’information n’est pas disponible car n’a pas été recherchée sur le terrain ou n’a pas été transmise par l’observateur ou le gestionnaire de données. Valeur par défaut.
</t>
        </r>
        <r>
          <rPr>
            <b/>
            <sz val="9"/>
            <color indexed="8"/>
            <rFont val="Liberation Sans"/>
            <family val="2"/>
          </rPr>
          <t>1</t>
        </r>
        <r>
          <rPr>
            <sz val="9"/>
            <color indexed="8"/>
            <rFont val="Liberation Sans"/>
            <family val="2"/>
          </rPr>
          <t xml:space="preserve"> → Non déterminable → l’information a été recherchée mais cette recherche n’a pas abouti.
</t>
        </r>
        <r>
          <rPr>
            <b/>
            <sz val="9"/>
            <color indexed="8"/>
            <rFont val="Liberation Sans"/>
            <family val="2"/>
          </rPr>
          <t>2</t>
        </r>
        <r>
          <rPr>
            <sz val="9"/>
            <color indexed="8"/>
            <rFont val="Liberation Sans"/>
            <family val="2"/>
          </rPr>
          <t xml:space="preserve"> → Féminin : L'individu est de sexe féminin.
</t>
        </r>
        <r>
          <rPr>
            <b/>
            <sz val="9"/>
            <color indexed="8"/>
            <rFont val="Liberation Sans"/>
            <family val="2"/>
          </rPr>
          <t xml:space="preserve">3 </t>
        </r>
        <r>
          <rPr>
            <sz val="9"/>
            <color indexed="8"/>
            <rFont val="Liberation Sans"/>
            <family val="2"/>
          </rPr>
          <t xml:space="preserve">→ Masculin : L'individu est de sexe masculin.
</t>
        </r>
        <r>
          <rPr>
            <b/>
            <sz val="9"/>
            <color indexed="8"/>
            <rFont val="Liberation Sans"/>
            <family val="2"/>
          </rPr>
          <t>4</t>
        </r>
        <r>
          <rPr>
            <sz val="9"/>
            <color indexed="8"/>
            <rFont val="Liberation Sans"/>
            <family val="2"/>
          </rPr>
          <t xml:space="preserve"> → Hermaphrodite : L'individu est hermaphrodite.
</t>
        </r>
        <r>
          <rPr>
            <b/>
            <sz val="9"/>
            <color indexed="8"/>
            <rFont val="Liberation Sans"/>
            <family val="2"/>
          </rPr>
          <t>5</t>
        </r>
        <r>
          <rPr>
            <sz val="9"/>
            <color indexed="8"/>
            <rFont val="Liberation Sans"/>
            <family val="2"/>
          </rPr>
          <t xml:space="preserve"> → Mixte : Sert lorsque l'on décrit plusieurs individus.
</t>
        </r>
        <r>
          <rPr>
            <b/>
            <sz val="9"/>
            <color indexed="8"/>
            <rFont val="Liberation Sans"/>
            <family val="2"/>
          </rPr>
          <t xml:space="preserve">Statut :
</t>
        </r>
        <r>
          <rPr>
            <sz val="9"/>
            <color indexed="8"/>
            <rFont val="Liberation Sans"/>
            <family val="2"/>
          </rPr>
          <t>Ce champ est facultatif.</t>
        </r>
      </text>
    </comment>
    <comment ref="A15" authorId="0" shapeId="0" xr:uid="{8C9BFD9B-B072-41AF-8267-F58CE8EB6BEB}">
      <text>
        <r>
          <rPr>
            <b/>
            <sz val="9"/>
            <color indexed="8"/>
            <rFont val="Liberation Sans"/>
            <family val="2"/>
          </rPr>
          <t xml:space="preserve">Définition :
</t>
        </r>
        <r>
          <rPr>
            <sz val="9"/>
            <color indexed="8"/>
            <rFont val="Liberation Sans"/>
            <family val="2"/>
          </rPr>
          <t xml:space="preserve">Stade de développement du sujet de l'observation.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 xml:space="preserve">0 </t>
        </r>
        <r>
          <rPr>
            <sz val="9"/>
            <color indexed="8"/>
            <rFont val="Liberation Sans"/>
            <family val="2"/>
          </rPr>
          <t xml:space="preserve">→ Non renseigné : l’information n’est pas disponible car n’a pas été recherchée sur le terrain ou n’a pas été transmise par l’observateur ou le gestionnaire de données. Valeur par défaut.
</t>
        </r>
        <r>
          <rPr>
            <b/>
            <sz val="9"/>
            <color indexed="8"/>
            <rFont val="Liberation Sans"/>
            <family val="2"/>
          </rPr>
          <t>1</t>
        </r>
        <r>
          <rPr>
            <sz val="9"/>
            <color indexed="8"/>
            <rFont val="Liberation Sans"/>
            <family val="2"/>
          </rPr>
          <t xml:space="preserve"> → Non déterminable → l’information a été recherchée mais cette recherche n’a pas abouti.
</t>
        </r>
        <r>
          <rPr>
            <b/>
            <sz val="9"/>
            <color indexed="8"/>
            <rFont val="Liberation Sans"/>
            <family val="2"/>
          </rPr>
          <t>2</t>
        </r>
        <r>
          <rPr>
            <sz val="9"/>
            <color indexed="8"/>
            <rFont val="Liberation Sans"/>
            <family val="2"/>
          </rPr>
          <t xml:space="preserve"> → Adulte : L'individu est au stade adulte ou final, correspond au stade d’Imago chez les insectes.
</t>
        </r>
        <r>
          <rPr>
            <b/>
            <sz val="9"/>
            <color indexed="8"/>
            <rFont val="Liberation Sans"/>
            <family val="2"/>
          </rPr>
          <t>3</t>
        </r>
        <r>
          <rPr>
            <sz val="9"/>
            <color indexed="8"/>
            <rFont val="Liberation Sans"/>
            <family val="2"/>
          </rPr>
          <t xml:space="preserve"> → Juvénile : L'individu n'a pas encore atteint le stade adulte. C'est un individu jeune. Correspond au stade d’alevin chez les poissons.
</t>
        </r>
        <r>
          <rPr>
            <b/>
            <sz val="9"/>
            <color indexed="8"/>
            <rFont val="Liberation Sans"/>
            <family val="2"/>
          </rPr>
          <t>5</t>
        </r>
        <r>
          <rPr>
            <sz val="9"/>
            <color indexed="8"/>
            <rFont val="Liberation Sans"/>
            <family val="2"/>
          </rPr>
          <t xml:space="preserve"> → Sub-adulte : Individu ayant presque atteint la taille adulte mais qui n'est pas considéré en tant que tel par ses congénères, équivalent à sub-imago (stade de développement chez certains insectes : insecte mobile, incomplet et sexuellement immature, bien qu'évoquant assez fortement la forme définitive de l'adulte, l'imago.)
</t>
        </r>
        <r>
          <rPr>
            <b/>
            <sz val="9"/>
            <color indexed="8"/>
            <rFont val="Liberation Sans"/>
            <family val="2"/>
          </rPr>
          <t>6</t>
        </r>
        <r>
          <rPr>
            <sz val="9"/>
            <color indexed="8"/>
            <rFont val="Liberation Sans"/>
            <family val="2"/>
          </rPr>
          <t xml:space="preserve"> → Larve : Individu dans l'état où il est en sortant de l'œuf, état dans lequel il passe un temps plus ou moins long avant métamorphose. Comprend les chenilles (larve éruciforme des lépidoptères ou papillons) et les  tétards (larve de batracien).
</t>
        </r>
        <r>
          <rPr>
            <b/>
            <sz val="9"/>
            <color indexed="8"/>
            <rFont val="Liberation Sans"/>
            <family val="2"/>
          </rPr>
          <t>9</t>
        </r>
        <r>
          <rPr>
            <sz val="9"/>
            <color indexed="8"/>
            <rFont val="Liberation Sans"/>
            <family val="2"/>
          </rPr>
          <t xml:space="preserve"> → Oeuf : L'individu se trouve dans un œuf
</t>
        </r>
        <r>
          <rPr>
            <b/>
            <sz val="9"/>
            <color indexed="8"/>
            <rFont val="Liberation Sans"/>
            <family val="2"/>
          </rPr>
          <t>10</t>
        </r>
        <r>
          <rPr>
            <sz val="9"/>
            <color indexed="8"/>
            <rFont val="Liberation Sans"/>
            <family val="2"/>
          </rPr>
          <t xml:space="preserve"> → Mue : L'individu est en cours de mue (pour les reptiles : renouvellement de la peau, pour les oiseaux/mammifères : renouvellement du plumage/pelage, pour les cervidés : chute des bois).
</t>
        </r>
        <r>
          <rPr>
            <b/>
            <sz val="9"/>
            <color indexed="8"/>
            <rFont val="Liberation Sans"/>
            <family val="2"/>
          </rPr>
          <t>11</t>
        </r>
        <r>
          <rPr>
            <sz val="9"/>
            <color indexed="8"/>
            <rFont val="Liberation Sans"/>
            <family val="2"/>
          </rPr>
          <t xml:space="preserve"> → Exuviation : L'individu est en cours d'exuviation. L'exuvie est une enveloppe (cuticule chitineuse ou peau) que le corps de l'animal a quittée lors de la mue ou de la métamorphose.
</t>
        </r>
        <r>
          <rPr>
            <b/>
            <sz val="9"/>
            <color indexed="8"/>
            <rFont val="Liberation Sans"/>
            <family val="2"/>
          </rPr>
          <t>13</t>
        </r>
        <r>
          <rPr>
            <sz val="9"/>
            <color indexed="8"/>
            <rFont val="Liberation Sans"/>
            <family val="2"/>
          </rPr>
          <t xml:space="preserve"> → Nymphe : Stade de développement intermédiaire, entre larve et imago, pendant lequel l'individu ne se nourrit pas. Comprend les chrysalides (nymphe des lépidoptères ou papillons) et les pupe (nymphe des diptères).
</t>
        </r>
        <r>
          <rPr>
            <b/>
            <sz val="9"/>
            <color indexed="8"/>
            <rFont val="Liberation Sans"/>
            <family val="2"/>
          </rPr>
          <t>18</t>
        </r>
        <r>
          <rPr>
            <sz val="9"/>
            <color indexed="8"/>
            <rFont val="Liberation Sans"/>
            <family val="2"/>
          </rPr>
          <t xml:space="preserve"> → Germination : L'individu est en cours de germination.
</t>
        </r>
        <r>
          <rPr>
            <b/>
            <sz val="9"/>
            <color indexed="8"/>
            <rFont val="Liberation Sans"/>
            <family val="2"/>
          </rPr>
          <t>19</t>
        </r>
        <r>
          <rPr>
            <sz val="9"/>
            <color indexed="8"/>
            <rFont val="Liberation Sans"/>
            <family val="2"/>
          </rPr>
          <t xml:space="preserve"> → Fané : L'individu est altéré dans ses couleurs et sa fraîcheur, par rapport à un individu normal.
</t>
        </r>
        <r>
          <rPr>
            <b/>
            <sz val="9"/>
            <color indexed="8"/>
            <rFont val="Liberation Sans"/>
            <family val="2"/>
          </rPr>
          <t>20</t>
        </r>
        <r>
          <rPr>
            <sz val="9"/>
            <color indexed="8"/>
            <rFont val="Liberation Sans"/>
            <family val="2"/>
          </rPr>
          <t xml:space="preserve"> → Graine : La graine est la structure qui contient et protège l'embryon végétal.
</t>
        </r>
        <r>
          <rPr>
            <b/>
            <sz val="9"/>
            <color indexed="8"/>
            <rFont val="Liberation Sans"/>
            <family val="2"/>
          </rPr>
          <t>21</t>
        </r>
        <r>
          <rPr>
            <sz val="9"/>
            <color indexed="8"/>
            <rFont val="Liberation Sans"/>
            <family val="2"/>
          </rPr>
          <t xml:space="preserve"> → Thalle, protothalle : Un thalle est un appareil végétatif ne possédant ni feuilles, ni tiges, ni racines, produit par certains organismes non mobiles.
</t>
        </r>
        <r>
          <rPr>
            <b/>
            <sz val="9"/>
            <color indexed="8"/>
            <rFont val="Liberation Sans"/>
            <family val="2"/>
          </rPr>
          <t>22</t>
        </r>
        <r>
          <rPr>
            <sz val="9"/>
            <color indexed="8"/>
            <rFont val="Liberation Sans"/>
            <family val="2"/>
          </rPr>
          <t xml:space="preserve"> → Tubercule : Un tubercule est un organe de réserve, généralement souterrain, assurant la survie des plantes pendant la saison d'hiver ou en période de sécheresse, et souvent leur multiplication par voie végétative.
</t>
        </r>
        <r>
          <rPr>
            <b/>
            <sz val="9"/>
            <color indexed="8"/>
            <rFont val="Liberation Sans"/>
            <family val="2"/>
          </rPr>
          <t>23</t>
        </r>
        <r>
          <rPr>
            <sz val="9"/>
            <color indexed="8"/>
            <rFont val="Liberation Sans"/>
            <family val="2"/>
          </rPr>
          <t xml:space="preserve"> → Bulbe : Un bulbe est une pousse souterraine verticale disposant de feuilles modifiées utilisées comme organe de stockage de nourriture par une plante à dormance.
</t>
        </r>
        <r>
          <rPr>
            <b/>
            <sz val="9"/>
            <color indexed="8"/>
            <rFont val="Liberation Sans"/>
            <family val="2"/>
          </rPr>
          <t>24</t>
        </r>
        <r>
          <rPr>
            <sz val="9"/>
            <color indexed="8"/>
            <rFont val="Liberation Sans"/>
            <family val="2"/>
          </rPr>
          <t xml:space="preserve"> →  Rhizome : Le rhizome est une tige souterraine et parfois subaquatique remplie de réserves alimentaires chez certaines plantes vivaces.
</t>
        </r>
        <r>
          <rPr>
            <b/>
            <sz val="9"/>
            <color indexed="8"/>
            <rFont val="Liberation Sans"/>
            <family val="2"/>
          </rPr>
          <t xml:space="preserve">Statut :
</t>
        </r>
        <r>
          <rPr>
            <sz val="9"/>
            <color indexed="8"/>
            <rFont val="Liberation Sans"/>
            <family val="2"/>
          </rPr>
          <t>Ce champ est facultatif.</t>
        </r>
      </text>
    </comment>
    <comment ref="A16" authorId="0" shapeId="0" xr:uid="{44A6141E-1003-424E-B020-8A723F41A796}">
      <text>
        <r>
          <rPr>
            <b/>
            <sz val="9"/>
            <color indexed="8"/>
            <rFont val="Liberation Sans"/>
            <family val="2"/>
          </rPr>
          <t>Définition :</t>
        </r>
        <r>
          <rPr>
            <sz val="9"/>
            <color indexed="8"/>
            <rFont val="Liberation Sans"/>
            <family val="2"/>
          </rPr>
          <t xml:space="preserve">
Comportement général de l'individu sur le site d'observation.
Ce champ recouvre deux notions, l’une de statut biologique stricto-sensu, l’autre de comportement.
</t>
        </r>
        <r>
          <rPr>
            <b/>
            <sz val="9"/>
            <color indexed="8"/>
            <rFont val="Liberation Sans"/>
            <family val="2"/>
          </rPr>
          <t>Vocabulaire contrôlé :</t>
        </r>
        <r>
          <rPr>
            <sz val="9"/>
            <color indexed="8"/>
            <rFont val="Liberation Sans"/>
            <family val="2"/>
          </rPr>
          <t xml:space="preserve">
La liste des valeurs acceptées est la suivante :
</t>
        </r>
        <r>
          <rPr>
            <b/>
            <sz val="9"/>
            <color indexed="8"/>
            <rFont val="Liberation Sans"/>
            <family val="2"/>
          </rPr>
          <t>0</t>
        </r>
        <r>
          <rPr>
            <sz val="9"/>
            <color indexed="8"/>
            <rFont val="Liberation Sans"/>
            <family val="2"/>
          </rPr>
          <t xml:space="preserve"> → Inconnu : Le statut biologique de l'individu n'est pas connu.
</t>
        </r>
        <r>
          <rPr>
            <b/>
            <sz val="9"/>
            <color indexed="8"/>
            <rFont val="Liberation Sans"/>
            <family val="2"/>
          </rPr>
          <t>1</t>
        </r>
        <r>
          <rPr>
            <sz val="9"/>
            <color indexed="8"/>
            <rFont val="Liberation Sans"/>
            <family val="2"/>
          </rPr>
          <t xml:space="preserve"> → Non renseigné : Le statut biologique de l'individu n'a pas été renseigné.
</t>
        </r>
        <r>
          <rPr>
            <b/>
            <sz val="9"/>
            <color indexed="8"/>
            <rFont val="Liberation Sans"/>
            <family val="2"/>
          </rPr>
          <t>2</t>
        </r>
        <r>
          <rPr>
            <sz val="9"/>
            <color indexed="8"/>
            <rFont val="Liberation Sans"/>
            <family val="2"/>
          </rPr>
          <t xml:space="preserve"> → Non déterminé : Le statut biologique de l'individu n'a pas pu être déterminé.
</t>
        </r>
        <r>
          <rPr>
            <b/>
            <sz val="9"/>
            <color indexed="8"/>
            <rFont val="Liberation Sans"/>
            <family val="2"/>
          </rPr>
          <t>3</t>
        </r>
        <r>
          <rPr>
            <sz val="9"/>
            <color indexed="8"/>
            <rFont val="Liberation Sans"/>
            <family val="2"/>
          </rPr>
          <t xml:space="preserve"> → Reproduction : Le sujet d'observation en est au stade de reproduction (nicheur, gravide, carpophore, floraison, fructification…).
</t>
        </r>
        <r>
          <rPr>
            <b/>
            <sz val="9"/>
            <color indexed="8"/>
            <rFont val="Liberation Sans"/>
            <family val="2"/>
          </rPr>
          <t>4</t>
        </r>
        <r>
          <rPr>
            <sz val="9"/>
            <color indexed="8"/>
            <rFont val="Liberation Sans"/>
            <family val="2"/>
          </rPr>
          <t xml:space="preserve"> → Hibernation : L’hibernation est un état d’hypothermie régulée, durant plusieurs jours ou semaines qui permet aux animaux de conserver leur énergie pendant l’hiver.
</t>
        </r>
        <r>
          <rPr>
            <b/>
            <sz val="9"/>
            <color indexed="8"/>
            <rFont val="Liberation Sans"/>
            <family val="2"/>
          </rPr>
          <t>5</t>
        </r>
        <r>
          <rPr>
            <sz val="9"/>
            <color indexed="8"/>
            <rFont val="Liberation Sans"/>
            <family val="2"/>
          </rPr>
          <t xml:space="preserve"> →  Estivation : L'estivation est un phénomène analogue à celui de l'hibernation, au cours duquel les animaux tombent en léthargie. L'estivation se produit durant les périodes les plus chaudes et les plus sèches de l'été.
</t>
        </r>
        <r>
          <rPr>
            <b/>
            <sz val="9"/>
            <color indexed="8"/>
            <rFont val="Liberation Sans"/>
            <family val="2"/>
          </rPr>
          <t>9</t>
        </r>
        <r>
          <rPr>
            <sz val="9"/>
            <color indexed="8"/>
            <rFont val="Liberation Sans"/>
            <family val="2"/>
          </rPr>
          <t xml:space="preserve"> → Pas de reproduction : Indique que l'individu n'a pas un comportement reproducteur. Chez les végétaux : absence de fleurs, de fruits… 
</t>
        </r>
        <r>
          <rPr>
            <b/>
            <sz val="9"/>
            <color indexed="8"/>
            <rFont val="Liberation Sans"/>
            <family val="2"/>
          </rPr>
          <t>13</t>
        </r>
        <r>
          <rPr>
            <sz val="9"/>
            <color indexed="8"/>
            <rFont val="Liberation Sans"/>
            <family val="2"/>
          </rPr>
          <t xml:space="preserve"> → Végétatif : L'individu est au stade végétatif. 
Règle :
Plusieurs comportements peuvent correspondre à l’observation, choisir le plus prégnant.
</t>
        </r>
        <r>
          <rPr>
            <b/>
            <sz val="9"/>
            <color indexed="8"/>
            <rFont val="Liberation Sans"/>
            <family val="2"/>
          </rPr>
          <t>Statut :</t>
        </r>
        <r>
          <rPr>
            <sz val="9"/>
            <color indexed="8"/>
            <rFont val="Liberation Sans"/>
            <family val="2"/>
          </rPr>
          <t xml:space="preserve">
Ce champ est facultatif.</t>
        </r>
      </text>
    </comment>
    <comment ref="A17" authorId="0" shapeId="0" xr:uid="{C6AEDBB9-2B86-4198-84DA-25224006A590}">
      <text>
        <r>
          <rPr>
            <b/>
            <sz val="9"/>
            <color indexed="8"/>
            <rFont val="Liberation Sans"/>
            <family val="2"/>
          </rPr>
          <t xml:space="preserve">Définition :
</t>
        </r>
        <r>
          <rPr>
            <sz val="9"/>
            <color indexed="8"/>
            <rFont val="Liberation Sans"/>
            <family val="2"/>
          </rPr>
          <t xml:space="preserve">Code de l'état biologique de l'organisme au moment de l'observation.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0</t>
        </r>
        <r>
          <rPr>
            <sz val="9"/>
            <color indexed="8"/>
            <rFont val="Liberation Sans"/>
            <family val="2"/>
          </rPr>
          <t xml:space="preserve"> → Indéterminable : l’information a été recherchée mais cette recherche n’a pas abouti, peut-être utilisé pour les virus ou végétaux fanés par exemple.
</t>
        </r>
        <r>
          <rPr>
            <b/>
            <sz val="9"/>
            <color indexed="8"/>
            <rFont val="Liberation Sans"/>
            <family val="2"/>
          </rPr>
          <t>1</t>
        </r>
        <r>
          <rPr>
            <sz val="9"/>
            <color indexed="8"/>
            <rFont val="Liberation Sans"/>
            <family val="2"/>
          </rPr>
          <t xml:space="preserve"> → Non renseigné : l’information n’est pas disponible car n’a pas été recherchée sur le terrain ou n’a pas été transmise par l’observateur ou le gestionnaire de données. Valeur par défaut.
</t>
        </r>
        <r>
          <rPr>
            <b/>
            <sz val="9"/>
            <color indexed="8"/>
            <rFont val="Liberation Sans"/>
            <family val="2"/>
          </rPr>
          <t>2</t>
        </r>
        <r>
          <rPr>
            <sz val="9"/>
            <color indexed="8"/>
            <rFont val="Liberation Sans"/>
            <family val="2"/>
          </rPr>
          <t xml:space="preserve"> → Observé vivant : L'individu a été observé vivant.
</t>
        </r>
        <r>
          <rPr>
            <b/>
            <sz val="9"/>
            <color indexed="8"/>
            <rFont val="Liberation Sans"/>
            <family val="2"/>
          </rPr>
          <t>3</t>
        </r>
        <r>
          <rPr>
            <sz val="9"/>
            <color indexed="8"/>
            <rFont val="Liberation Sans"/>
            <family val="2"/>
          </rPr>
          <t xml:space="preserve"> → Trouvé mort : L'individu a été trouvé mort : Cadavre entier ou crâne par exemple. La mort est antérieure au processus d'observation.
</t>
        </r>
        <r>
          <rPr>
            <b/>
            <sz val="9"/>
            <color indexed="8"/>
            <rFont val="Liberation Sans"/>
            <family val="2"/>
          </rPr>
          <t xml:space="preserve">Statut :
</t>
        </r>
        <r>
          <rPr>
            <sz val="9"/>
            <color indexed="8"/>
            <rFont val="Liberation Sans"/>
            <family val="2"/>
          </rPr>
          <t>Ce champ est facultatif.</t>
        </r>
      </text>
    </comment>
    <comment ref="A18" authorId="0" shapeId="0" xr:uid="{D19848A5-81B3-408B-A659-064C018F3098}">
      <text>
        <r>
          <rPr>
            <b/>
            <sz val="9"/>
            <color indexed="8"/>
            <rFont val="Liberation Sans"/>
            <family val="2"/>
          </rPr>
          <t xml:space="preserve">Définition :
</t>
        </r>
        <r>
          <rPr>
            <sz val="9"/>
            <color indexed="8"/>
            <rFont val="Liberation Sans"/>
            <family val="2"/>
          </rPr>
          <t xml:space="preserve">Naturalité de l'occurrence, conséquence de l'influence anthropique directe qui la caractérise. Elle peut être déterminée immédiatement par simple observation, y compris par une personne n'ayant pas de formation dans le domaine de la biologie considéré. OccNaturalite concerne l’individu alors qu’occStatutBioGeographique concerne l’espèce.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0</t>
        </r>
        <r>
          <rPr>
            <sz val="9"/>
            <color indexed="8"/>
            <rFont val="Liberation Sans"/>
            <family val="2"/>
          </rPr>
          <t xml:space="preserve"> → Inconnu : la naturalité du sujet est inconnue. Valeur par défaut.
</t>
        </r>
        <r>
          <rPr>
            <b/>
            <sz val="9"/>
            <color indexed="8"/>
            <rFont val="Liberation Sans"/>
            <family val="2"/>
          </rPr>
          <t>1</t>
        </r>
        <r>
          <rPr>
            <sz val="9"/>
            <color indexed="8"/>
            <rFont val="Liberation Sans"/>
            <family val="2"/>
          </rPr>
          <t xml:space="preserve"> → Sauvage : Qualifie un animal ou végétal à l'état sauvage, individu autochtone, se retrouvant dans son aire de répartition naturelle et dont les individus sont le résultat d'une reproduction naturelle, sans intervention humaine.
</t>
        </r>
        <r>
          <rPr>
            <b/>
            <sz val="9"/>
            <color indexed="8"/>
            <rFont val="Liberation Sans"/>
            <family val="2"/>
          </rPr>
          <t>2</t>
        </r>
        <r>
          <rPr>
            <sz val="9"/>
            <color indexed="8"/>
            <rFont val="Liberation Sans"/>
            <family val="2"/>
          </rPr>
          <t xml:space="preserve"> → Cultivé/élevé : Qualifie un individu d'une population allochtone introduite volontairement dans des espaces non naturels dédiés à la culture, ou à l'élevage.
</t>
        </r>
        <r>
          <rPr>
            <b/>
            <sz val="9"/>
            <color indexed="8"/>
            <rFont val="Liberation Sans"/>
            <family val="2"/>
          </rPr>
          <t>3</t>
        </r>
        <r>
          <rPr>
            <sz val="9"/>
            <color indexed="8"/>
            <rFont val="Liberation Sans"/>
            <family val="2"/>
          </rPr>
          <t xml:space="preserve"> → Planté : Qualifie un végétal d'une population allochtone introduite ponctuellement et  volontairement dans un espace naturel/semi naturel.
</t>
        </r>
        <r>
          <rPr>
            <b/>
            <sz val="9"/>
            <color indexed="8"/>
            <rFont val="Liberation Sans"/>
            <family val="2"/>
          </rPr>
          <t>4</t>
        </r>
        <r>
          <rPr>
            <sz val="9"/>
            <color indexed="8"/>
            <rFont val="Liberation Sans"/>
            <family val="2"/>
          </rPr>
          <t xml:space="preserve"> → Féral : Qualifie un animal élevé retourné à l'état sauvage, individu d'une population allochtone.
</t>
        </r>
        <r>
          <rPr>
            <b/>
            <sz val="9"/>
            <color indexed="8"/>
            <rFont val="Liberation Sans"/>
            <family val="2"/>
          </rPr>
          <t>5</t>
        </r>
        <r>
          <rPr>
            <sz val="9"/>
            <color indexed="8"/>
            <rFont val="Liberation Sans"/>
            <family val="2"/>
          </rPr>
          <t xml:space="preserve"> → Subspontané : Qualifie un végétal d'une population allochtone, introduite volontairement, qui persiste plus ou moins longtemps dans sa station d’origine et qui a une dynamique propre peu étendue et limitée aux alentours de son implantation initiale. "Echappée des jardins".
</t>
        </r>
        <r>
          <rPr>
            <b/>
            <sz val="9"/>
            <color indexed="8"/>
            <rFont val="Liberation Sans"/>
            <family val="2"/>
          </rPr>
          <t xml:space="preserve">Statut :
</t>
        </r>
        <r>
          <rPr>
            <sz val="9"/>
            <color indexed="8"/>
            <rFont val="Liberation Sans"/>
            <family val="2"/>
          </rPr>
          <t>Ce champ est facultatif.</t>
        </r>
      </text>
    </comment>
    <comment ref="A19" authorId="0" shapeId="0" xr:uid="{16C22AD9-6C8D-4818-BE02-DF89D3C8DC3F}">
      <text>
        <r>
          <rPr>
            <b/>
            <sz val="9"/>
            <color indexed="8"/>
            <rFont val="Liberation Sans"/>
            <family val="2"/>
          </rPr>
          <t>Définition :</t>
        </r>
        <r>
          <rPr>
            <sz val="9"/>
            <color indexed="8"/>
            <rFont val="Liberation Sans"/>
            <family val="2"/>
          </rPr>
          <t xml:space="preserve">
Le statut biogéographique couvre une notion de présence (présence/absence), et d'origine (indigénat/introduction). Il est similaire au statut biogéographique du guide méthodologique TAXREF mais s'applique au niveau local : il s'agit d'une information qui ne peut être renseignée que suite à une déduction à dire d'expert. occStatutBioGeographique concerne l’espèce alors qu’occNaturalite concerne l’individu.
</t>
        </r>
        <r>
          <rPr>
            <b/>
            <sz val="9"/>
            <color indexed="8"/>
            <rFont val="Liberation Sans"/>
            <family val="2"/>
          </rPr>
          <t xml:space="preserve">
Vocabulaire contrôlé :</t>
        </r>
        <r>
          <rPr>
            <sz val="9"/>
            <color indexed="8"/>
            <rFont val="Liberation Sans"/>
            <family val="2"/>
          </rPr>
          <t xml:space="preserve">
La liste des valeurs acceptées est la suivante :
</t>
        </r>
        <r>
          <rPr>
            <b/>
            <sz val="9"/>
            <color indexed="8"/>
            <rFont val="Liberation Sans"/>
            <family val="2"/>
          </rPr>
          <t>0</t>
        </r>
        <r>
          <rPr>
            <sz val="9"/>
            <color indexed="8"/>
            <rFont val="Liberation Sans"/>
            <family val="2"/>
          </rPr>
          <t xml:space="preserve"> → Indéterminable : l’information a été recherchée mais cette recherche n’a pas abouti. Il s’agit par exemple d’un individu dont le taxon a une aire d’origine inconnue, on ne peut donc pas dire s’il est indigène ou introduit.
</t>
        </r>
        <r>
          <rPr>
            <b/>
            <sz val="9"/>
            <color indexed="8"/>
            <rFont val="Liberation Sans"/>
            <family val="2"/>
          </rPr>
          <t>1</t>
        </r>
        <r>
          <rPr>
            <sz val="9"/>
            <color indexed="8"/>
            <rFont val="Liberation Sans"/>
            <family val="2"/>
          </rPr>
          <t xml:space="preserve"> → Non renseigné : l’information n’est pas disponible car n’a pas été recherchée sur le terrain ou n’a pas été transmise par le gestionnaire de données. Valeur par défaut.
</t>
        </r>
        <r>
          <rPr>
            <b/>
            <sz val="9"/>
            <color indexed="8"/>
            <rFont val="Liberation Sans"/>
            <family val="2"/>
          </rPr>
          <t>2</t>
        </r>
        <r>
          <rPr>
            <sz val="9"/>
            <color indexed="8"/>
            <rFont val="Liberation Sans"/>
            <family val="2"/>
          </rPr>
          <t xml:space="preserve"> → Présent (indigène ou indéterminé) : Individu d'un taxon présent au sens large dans la zone géographique considérée, c'est-à-dire taxon indigène ou taxon dont on ne sait pas s’il appartient à l'une des autres catégories. Le défaut de connaissance profite donc à l’indigénat.
Par indigène on entend : taxon qui est issu de la zone géographique considérée et qui s’y est naturellement développé sans contribution humaine, ou taxon qui est arrivé là sans intervention humaine (intentionnelle ou non) à partir d’une zone dans laquelle il est indigène.
(NB : exclut les hybrides dont l’un des parents au moins est introduit dans la zone considérée)
Sont regroupés sous ce statut tous les taxons catégorisés « natif » ou « autochtone ».
Les taxons hivernant quelques mois de l’année entrent dans cette catégorie.
</t>
        </r>
        <r>
          <rPr>
            <b/>
            <sz val="9"/>
            <color indexed="8"/>
            <rFont val="Liberation Sans"/>
            <family val="2"/>
          </rPr>
          <t>3</t>
        </r>
        <r>
          <rPr>
            <sz val="9"/>
            <color indexed="8"/>
            <rFont val="Liberation Sans"/>
            <family val="2"/>
          </rPr>
          <t xml:space="preserve"> → Introduit : Taxon introduit (établi ou possiblement établi) au niveau local.
Par introduit on entend : taxon dont la présence locale est due à une intervention humaine, intentionnelle ou non, ou taxon qui est arrivé dans la zone sans intervention humaine mais à partir d’une zone dans laquelle il est introduit.
Par établi (terme pour la faune, naturalisé pour la flore) on entend : taxon introduit qui forme des populations viables (se reproduisant) et durables qui se maintiennent dans le milieu naturel sans besoin d’intervention humaine.
Sont regroupés sous ce statut tous les taxons catégorisés « non-indigène », « exotique », « exogène », « allogène », « allochtone », « non-natif », « naturalisé » dans une publication scientifique.
</t>
        </r>
        <r>
          <rPr>
            <b/>
            <sz val="9"/>
            <color indexed="8"/>
            <rFont val="Liberation Sans"/>
            <family val="2"/>
          </rPr>
          <t>4</t>
        </r>
        <r>
          <rPr>
            <sz val="9"/>
            <color indexed="8"/>
            <rFont val="Liberation Sans"/>
            <family val="2"/>
          </rPr>
          <t xml:space="preserve"> →   Introduit envahissant : Individu d'un taxon introduit  localement, qui produit des descendants fertiles souvent en grand nombre, et qui a le potentiel pour s'étendre de façon exponentielle sur une grande aire, augmentant ainsi rapidement son aire de répartition. Cela induit souvent des conséquences écologiques, économiques ou sanitaires négatives. Sont regroupés sous ce statut tous les individus de taxons catégorisés "introduits envahissants", "exotiques envahissants", ou "invasif".
</t>
        </r>
        <r>
          <rPr>
            <b/>
            <sz val="9"/>
            <color indexed="8"/>
            <rFont val="Liberation Sans"/>
            <family val="2"/>
          </rPr>
          <t>5</t>
        </r>
        <r>
          <rPr>
            <sz val="9"/>
            <color indexed="8"/>
            <rFont val="Liberation Sans"/>
            <family val="2"/>
          </rPr>
          <t xml:space="preserve"> → Introduit non établi (dont domestique) : Individu dont le taxon est introduit, qui se reproduit occasionnellement hors de son aire de culture ou captivité, mais qui ne peut se maintenir à l'état sauvage.
</t>
        </r>
        <r>
          <rPr>
            <b/>
            <sz val="9"/>
            <color indexed="8"/>
            <rFont val="Liberation Sans"/>
            <family val="2"/>
          </rPr>
          <t>6</t>
        </r>
        <r>
          <rPr>
            <sz val="9"/>
            <color indexed="8"/>
            <rFont val="Liberation Sans"/>
            <family val="2"/>
          </rPr>
          <t xml:space="preserve"> → Occasionel : Individu dont le taxon est occasionnel, non nicheur, accidentel ou exceptionnel dans la zone géographique considérée (par exemple migrateur de passage).
</t>
        </r>
        <r>
          <rPr>
            <b/>
            <sz val="9"/>
            <color indexed="8"/>
            <rFont val="Liberation Sans"/>
            <family val="2"/>
          </rPr>
          <t>Statut :</t>
        </r>
        <r>
          <rPr>
            <sz val="9"/>
            <color indexed="8"/>
            <rFont val="Liberation Sans"/>
            <family val="2"/>
          </rPr>
          <t xml:space="preserve">
Ce champ est facultatif.</t>
        </r>
      </text>
    </comment>
    <comment ref="A20" authorId="1" shapeId="0" xr:uid="{F7F88469-82A4-4711-BC37-7114A921C589}">
      <text>
        <r>
          <rPr>
            <b/>
            <sz val="9"/>
            <color indexed="81"/>
            <rFont val="Liberation Sans"/>
            <family val="2"/>
          </rPr>
          <t xml:space="preserve">Définition :
</t>
        </r>
        <r>
          <rPr>
            <sz val="9"/>
            <color indexed="81"/>
            <rFont val="Liberation Sans"/>
            <family val="2"/>
          </rPr>
          <t>Comportement de l'individu ou groupe d'individus.</t>
        </r>
        <r>
          <rPr>
            <b/>
            <sz val="9"/>
            <color indexed="81"/>
            <rFont val="Liberation Sans"/>
            <family val="2"/>
          </rPr>
          <t xml:space="preserve">
Vocabulaire contrôlé :
</t>
        </r>
        <r>
          <rPr>
            <sz val="9"/>
            <color indexed="81"/>
            <rFont val="Liberation Sans"/>
            <family val="2"/>
          </rPr>
          <t xml:space="preserve">La liste des valeurs acceptées est la suivante :
</t>
        </r>
        <r>
          <rPr>
            <b/>
            <sz val="9"/>
            <color indexed="81"/>
            <rFont val="Liberation Sans"/>
            <family val="2"/>
          </rPr>
          <t xml:space="preserve">0 </t>
        </r>
        <r>
          <rPr>
            <sz val="9"/>
            <color indexed="81"/>
            <rFont val="Liberation Sans"/>
            <family val="2"/>
          </rPr>
          <t xml:space="preserve">→ Inconnu : Le statut biologique de l'individu n'est pas connu.
</t>
        </r>
        <r>
          <rPr>
            <b/>
            <sz val="9"/>
            <color indexed="81"/>
            <rFont val="Liberation Sans"/>
            <family val="2"/>
          </rPr>
          <t>1</t>
        </r>
        <r>
          <rPr>
            <sz val="9"/>
            <color indexed="81"/>
            <rFont val="Liberation Sans"/>
            <family val="2"/>
          </rPr>
          <t xml:space="preserve"> →  Non renseigné : Le statut biologique de l'individu n'a pas été renseigné.
</t>
        </r>
        <r>
          <rPr>
            <b/>
            <sz val="9"/>
            <color indexed="81"/>
            <rFont val="Liberation Sans"/>
            <family val="2"/>
          </rPr>
          <t>2</t>
        </r>
        <r>
          <rPr>
            <sz val="9"/>
            <color indexed="81"/>
            <rFont val="Liberation Sans"/>
            <family val="2"/>
          </rPr>
          <t xml:space="preserve"> → Echouage : l'individu tente de s'échouer ou vient de s'échouer sur le rivage
</t>
        </r>
        <r>
          <rPr>
            <b/>
            <sz val="9"/>
            <color indexed="81"/>
            <rFont val="Liberation Sans"/>
            <family val="2"/>
          </rPr>
          <t>3</t>
        </r>
        <r>
          <rPr>
            <sz val="9"/>
            <color indexed="81"/>
            <rFont val="Liberation Sans"/>
            <family val="2"/>
          </rPr>
          <t xml:space="preserve"> → Dortoir : individus se regroupant dans une zone définie pour y passer la nuit ou la journée.
</t>
        </r>
        <r>
          <rPr>
            <b/>
            <sz val="9"/>
            <color indexed="81"/>
            <rFont val="Liberation Sans"/>
            <family val="2"/>
          </rPr>
          <t>4</t>
        </r>
        <r>
          <rPr>
            <sz val="9"/>
            <color indexed="81"/>
            <rFont val="Liberation Sans"/>
            <family val="2"/>
          </rPr>
          <t xml:space="preserve"> → Migration : L'individu (ou groupe d'individus) est en migration active
</t>
        </r>
        <r>
          <rPr>
            <b/>
            <sz val="9"/>
            <color indexed="81"/>
            <rFont val="Liberation Sans"/>
            <family val="2"/>
          </rPr>
          <t>5</t>
        </r>
        <r>
          <rPr>
            <sz val="9"/>
            <color indexed="81"/>
            <rFont val="Liberation Sans"/>
            <family val="2"/>
          </rPr>
          <t xml:space="preserve"> → Construction de toile : l'individu construit sa toile.
</t>
        </r>
        <r>
          <rPr>
            <b/>
            <sz val="9"/>
            <color indexed="81"/>
            <rFont val="Liberation Sans"/>
            <family val="2"/>
          </rPr>
          <t>6</t>
        </r>
        <r>
          <rPr>
            <sz val="9"/>
            <color indexed="81"/>
            <rFont val="Liberation Sans"/>
            <family val="2"/>
          </rPr>
          <t xml:space="preserve"> → Halte migratoire : Indique que l'individu procède à une halte au cours de sa migration, et a été découvert sur sa zone de halte.
</t>
        </r>
        <r>
          <rPr>
            <b/>
            <sz val="9"/>
            <color indexed="81"/>
            <rFont val="Liberation Sans"/>
            <family val="2"/>
          </rPr>
          <t>7</t>
        </r>
        <r>
          <rPr>
            <sz val="9"/>
            <color indexed="81"/>
            <rFont val="Liberation Sans"/>
            <family val="2"/>
          </rPr>
          <t xml:space="preserve"> → Swarming : Indique que l'individu a un comportement de swarming : il se regroupe avec d'autres individus de taille similaire, sur une zone spécifique, ou en mouvement.
</t>
        </r>
        <r>
          <rPr>
            <b/>
            <sz val="9"/>
            <color indexed="81"/>
            <rFont val="Liberation Sans"/>
            <family val="2"/>
          </rPr>
          <t>8 →</t>
        </r>
        <r>
          <rPr>
            <sz val="9"/>
            <color indexed="81"/>
            <rFont val="Liberation Sans"/>
            <family val="2"/>
          </rPr>
          <t xml:space="preserve"> Chasse / alimentation : Indique que l'individu est sur une zone qui lui permet de chasser ou de s'alimenter.
</t>
        </r>
        <r>
          <rPr>
            <b/>
            <sz val="9"/>
            <color indexed="81"/>
            <rFont val="Liberation Sans"/>
            <family val="2"/>
          </rPr>
          <t>9</t>
        </r>
        <r>
          <rPr>
            <sz val="9"/>
            <color indexed="81"/>
            <rFont val="Liberation Sans"/>
            <family val="2"/>
          </rPr>
          <t xml:space="preserve"> → Hivernage : l'individu hiverne (modification de son comportement liée à l'hiver pouvant par exemple comporter un changement de lieu, d'alimentation, de production de sève ou de graisse...)
</t>
        </r>
        <r>
          <rPr>
            <b/>
            <sz val="9"/>
            <color indexed="81"/>
            <rFont val="Liberation Sans"/>
            <family val="2"/>
          </rPr>
          <t>10</t>
        </r>
        <r>
          <rPr>
            <sz val="9"/>
            <color indexed="81"/>
            <rFont val="Liberation Sans"/>
            <family val="2"/>
          </rPr>
          <t xml:space="preserve"> → Passage en vol : Indique que l'individu  est de passage et en vol.
</t>
        </r>
        <r>
          <rPr>
            <b/>
            <sz val="9"/>
            <color indexed="81"/>
            <rFont val="Liberation Sans"/>
            <family val="2"/>
          </rPr>
          <t>11</t>
        </r>
        <r>
          <rPr>
            <sz val="9"/>
            <color indexed="81"/>
            <rFont val="Liberation Sans"/>
            <family val="2"/>
          </rPr>
          <t xml:space="preserve"> → Erratique : Individu d'une ou de populations d'un taxon qui ne se trouve, actuellement, que de manière occasionnelle dans les limites d’une région. Il a été retenu comme seuil, une absence de 80% d'un laps de temps donné (année, saisons...).
</t>
        </r>
        <r>
          <rPr>
            <b/>
            <sz val="9"/>
            <color indexed="81"/>
            <rFont val="Liberation Sans"/>
            <family val="2"/>
          </rPr>
          <t>12</t>
        </r>
        <r>
          <rPr>
            <sz val="9"/>
            <color indexed="81"/>
            <rFont val="Liberation Sans"/>
            <family val="2"/>
          </rPr>
          <t xml:space="preserve"> → Sédentaire : Individu demeurant à un seul emplacement, ou restant toute l'année dans sa région d'origine, même s'il effectue des déplacements locaux.
</t>
        </r>
        <r>
          <rPr>
            <b/>
            <sz val="9"/>
            <color indexed="81"/>
            <rFont val="Liberation Sans"/>
            <family val="2"/>
          </rPr>
          <t>13</t>
        </r>
        <r>
          <rPr>
            <sz val="9"/>
            <color indexed="81"/>
            <rFont val="Liberation Sans"/>
            <family val="2"/>
          </rPr>
          <t xml:space="preserve"> → Estivage : l'individu estive (modification de son comportement liée à l'été pouvant par exemple comporter un changement de lieu, d'alimentation, de production de sève ou de graisse...)
</t>
        </r>
        <r>
          <rPr>
            <b/>
            <sz val="9"/>
            <color indexed="81"/>
            <rFont val="Liberation Sans"/>
            <family val="2"/>
          </rPr>
          <t>14</t>
        </r>
        <r>
          <rPr>
            <sz val="9"/>
            <color indexed="81"/>
            <rFont val="Liberation Sans"/>
            <family val="2"/>
          </rPr>
          <t xml:space="preserve"> → Nourrissage des jeunes
</t>
        </r>
        <r>
          <rPr>
            <b/>
            <sz val="9"/>
            <color indexed="81"/>
            <rFont val="Liberation Sans"/>
            <family val="2"/>
          </rPr>
          <t>15</t>
        </r>
        <r>
          <rPr>
            <sz val="9"/>
            <color indexed="81"/>
            <rFont val="Liberation Sans"/>
            <family val="2"/>
          </rPr>
          <t xml:space="preserve"> → Posé : Individu(s) posé(s)
</t>
        </r>
        <r>
          <rPr>
            <b/>
            <sz val="9"/>
            <color indexed="81"/>
            <rFont val="Liberation Sans"/>
            <family val="2"/>
          </rPr>
          <t>16</t>
        </r>
        <r>
          <rPr>
            <sz val="9"/>
            <color indexed="81"/>
            <rFont val="Liberation Sans"/>
            <family val="2"/>
          </rPr>
          <t xml:space="preserve"> → Déplacement : Individu(s) en déplacement
</t>
        </r>
        <r>
          <rPr>
            <b/>
            <sz val="9"/>
            <color indexed="81"/>
            <rFont val="Liberation Sans"/>
            <family val="2"/>
          </rPr>
          <t>17</t>
        </r>
        <r>
          <rPr>
            <sz val="9"/>
            <color indexed="81"/>
            <rFont val="Liberation Sans"/>
            <family val="2"/>
          </rPr>
          <t xml:space="preserve"> → Repos
</t>
        </r>
        <r>
          <rPr>
            <b/>
            <sz val="9"/>
            <color indexed="81"/>
            <rFont val="Liberation Sans"/>
            <family val="2"/>
          </rPr>
          <t>18</t>
        </r>
        <r>
          <rPr>
            <sz val="9"/>
            <color indexed="81"/>
            <rFont val="Liberation Sans"/>
            <family val="2"/>
          </rPr>
          <t xml:space="preserve"> → Chant
</t>
        </r>
        <r>
          <rPr>
            <b/>
            <sz val="9"/>
            <color indexed="81"/>
            <rFont val="Liberation Sans"/>
            <family val="2"/>
          </rPr>
          <t>19</t>
        </r>
        <r>
          <rPr>
            <sz val="9"/>
            <color indexed="81"/>
            <rFont val="Liberation Sans"/>
            <family val="2"/>
          </rPr>
          <t xml:space="preserve"> → Accouplement
</t>
        </r>
        <r>
          <rPr>
            <b/>
            <sz val="9"/>
            <color indexed="81"/>
            <rFont val="Liberation Sans"/>
            <family val="2"/>
          </rPr>
          <t>20</t>
        </r>
        <r>
          <rPr>
            <sz val="9"/>
            <color indexed="81"/>
            <rFont val="Liberation Sans"/>
            <family val="2"/>
          </rPr>
          <t xml:space="preserve"> → Coeur copulatoire
</t>
        </r>
        <r>
          <rPr>
            <b/>
            <sz val="9"/>
            <color indexed="81"/>
            <rFont val="Liberation Sans"/>
            <family val="2"/>
          </rPr>
          <t>21</t>
        </r>
        <r>
          <rPr>
            <sz val="9"/>
            <color indexed="81"/>
            <rFont val="Liberation Sans"/>
            <family val="2"/>
          </rPr>
          <t xml:space="preserve"> → Tandem
</t>
        </r>
        <r>
          <rPr>
            <b/>
            <sz val="9"/>
            <color indexed="81"/>
            <rFont val="Liberation Sans"/>
            <family val="2"/>
          </rPr>
          <t>22</t>
        </r>
        <r>
          <rPr>
            <sz val="9"/>
            <color indexed="81"/>
            <rFont val="Liberation Sans"/>
            <family val="2"/>
          </rPr>
          <t xml:space="preserve"> → Territorial
</t>
        </r>
        <r>
          <rPr>
            <b/>
            <sz val="9"/>
            <color indexed="81"/>
            <rFont val="Liberation Sans"/>
            <family val="2"/>
          </rPr>
          <t>23</t>
        </r>
        <r>
          <rPr>
            <sz val="9"/>
            <color indexed="81"/>
            <rFont val="Liberation Sans"/>
            <family val="2"/>
          </rPr>
          <t xml:space="preserve"> → Pond
</t>
        </r>
        <r>
          <rPr>
            <b/>
            <sz val="9"/>
            <color indexed="81"/>
            <rFont val="Liberation Sans"/>
            <family val="2"/>
          </rPr>
          <t>Statut :</t>
        </r>
        <r>
          <rPr>
            <sz val="9"/>
            <color indexed="81"/>
            <rFont val="Liberation Sans"/>
            <family val="2"/>
          </rPr>
          <t xml:space="preserve">
Ce champ est facultatif.</t>
        </r>
      </text>
    </comment>
    <comment ref="A21" authorId="0" shapeId="0" xr:uid="{4E0C4FBD-D2A0-4670-89D1-ABBFCF25D324}">
      <text>
        <r>
          <rPr>
            <b/>
            <sz val="9"/>
            <color indexed="8"/>
            <rFont val="Liberation Sans"/>
            <family val="2"/>
          </rPr>
          <t xml:space="preserve">Définition :
</t>
        </r>
        <r>
          <rPr>
            <sz val="9"/>
            <color indexed="8"/>
            <rFont val="Liberation Sans"/>
            <family val="2"/>
          </rPr>
          <t>Description libre de l'observation, aussi succincte et précise que possible.</t>
        </r>
        <r>
          <rPr>
            <b/>
            <sz val="9"/>
            <color indexed="8"/>
            <rFont val="Liberation Sans"/>
            <family val="2"/>
          </rPr>
          <t xml:space="preserve">
Exemple :
</t>
        </r>
        <r>
          <rPr>
            <sz val="9"/>
            <color indexed="8"/>
            <rFont val="Liberation Sans"/>
            <family val="2"/>
          </rPr>
          <t xml:space="preserve">Individu à qui il manque une antenne, individu albinos, individu bagué, couleur atypique, décoloration des feuilles, accomodat spécifique, canard à une patte…
</t>
        </r>
        <r>
          <rPr>
            <b/>
            <sz val="9"/>
            <color indexed="8"/>
            <rFont val="Liberation Sans"/>
            <family val="2"/>
          </rPr>
          <t>Statut :</t>
        </r>
        <r>
          <rPr>
            <sz val="9"/>
            <color indexed="8"/>
            <rFont val="Liberation Sans"/>
            <family val="2"/>
          </rPr>
          <t xml:space="preserve">
Ce champ est facultatif.</t>
        </r>
      </text>
    </comment>
    <comment ref="A22" authorId="0" shapeId="0" xr:uid="{407246F1-9588-426F-8BAA-2E884EB933AE}">
      <text>
        <r>
          <rPr>
            <b/>
            <sz val="9"/>
            <color indexed="8"/>
            <rFont val="Liberation Sans"/>
            <family val="2"/>
          </rPr>
          <t xml:space="preserve">Définition :  
</t>
        </r>
        <r>
          <rPr>
            <sz val="9"/>
            <color indexed="8"/>
            <rFont val="Liberation Sans"/>
            <family val="2"/>
          </rPr>
          <t>Description libre du contexte de l'observation, aussi succincte et précise que possible.</t>
        </r>
        <r>
          <rPr>
            <b/>
            <sz val="9"/>
            <color indexed="8"/>
            <rFont val="Liberation Sans"/>
            <family val="2"/>
          </rPr>
          <t xml:space="preserve">
Exemple :  
</t>
        </r>
        <r>
          <rPr>
            <sz val="9"/>
            <color indexed="8"/>
            <rFont val="Liberation Sans"/>
            <family val="2"/>
          </rPr>
          <t>pied d'une falaise, au crépuscule, animal se nourrissant, piège à 10 m d'un drap blanc.</t>
        </r>
        <r>
          <rPr>
            <b/>
            <sz val="9"/>
            <color indexed="8"/>
            <rFont val="Liberation Sans"/>
            <family val="2"/>
          </rPr>
          <t xml:space="preserve">
Statut :
</t>
        </r>
        <r>
          <rPr>
            <sz val="9"/>
            <color indexed="8"/>
            <rFont val="Liberation Sans"/>
            <family val="2"/>
          </rPr>
          <t>Ce champ est facultatif.</t>
        </r>
      </text>
    </comment>
    <comment ref="A23" authorId="0" shapeId="0" xr:uid="{D1E30893-692A-4592-9154-7E2BD1E9B83F}">
      <text>
        <r>
          <rPr>
            <b/>
            <sz val="9"/>
            <color indexed="8"/>
            <rFont val="Liberation Sans"/>
            <family val="2"/>
          </rPr>
          <t xml:space="preserve">Définition :
</t>
        </r>
        <r>
          <rPr>
            <sz val="9"/>
            <color indexed="8"/>
            <rFont val="Liberation Sans"/>
            <family val="2"/>
          </rPr>
          <t>Permet de décrire de façon qualitative l’intensité du vent, c’est-à-dire d’appréhender sa force ou sa vitesse, au moment de l’observation.</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Nul → </t>
        </r>
        <r>
          <rPr>
            <sz val="9"/>
            <color indexed="8"/>
            <rFont val="Liberation Sans"/>
            <family val="2"/>
          </rPr>
          <t>Absence de vent ou vent excessivement faible de 1 ou 2km/h.</t>
        </r>
        <r>
          <rPr>
            <b/>
            <sz val="9"/>
            <color indexed="8"/>
            <rFont val="Liberation Sans"/>
            <family val="2"/>
          </rPr>
          <t xml:space="preserve">
Faible → </t>
        </r>
        <r>
          <rPr>
            <sz val="9"/>
            <color indexed="8"/>
            <rFont val="Liberation Sans"/>
            <family val="2"/>
          </rPr>
          <t>Vent discret mais perceptible, brise légère, de 1 ou 2 km/h à 12km/h, de force 0 à 2 dans l’échelle de Beaufort.</t>
        </r>
        <r>
          <rPr>
            <b/>
            <sz val="9"/>
            <color indexed="8"/>
            <rFont val="Liberation Sans"/>
            <family val="2"/>
          </rPr>
          <t xml:space="preserve">
Modéré → </t>
        </r>
        <r>
          <rPr>
            <sz val="9"/>
            <color indexed="8"/>
            <rFont val="Liberation Sans"/>
            <family val="2"/>
          </rPr>
          <t>Vent nettement perçu, brise moyenne, mais sans effets gênants, peut atteindre la trentaine de km/h et recouvre les forces 3 à 4 dans l’échelle de Beaufort.</t>
        </r>
        <r>
          <rPr>
            <b/>
            <sz val="9"/>
            <color indexed="8"/>
            <rFont val="Liberation Sans"/>
            <family val="2"/>
          </rPr>
          <t xml:space="preserve">
Assez fort → </t>
        </r>
        <r>
          <rPr>
            <sz val="9"/>
            <color indexed="8"/>
            <rFont val="Liberation Sans"/>
            <family val="2"/>
          </rPr>
          <t>Perçu comme facteur important de l’environnement instantané, porteur possible d’effets gênants, en raison notamment des rafales susceptibles de l’accompagner, frôlant au maximum la cinquantaine de km/h, soit la limite de la force 6 en échelle de Beaufort</t>
        </r>
        <r>
          <rPr>
            <b/>
            <sz val="9"/>
            <color indexed="8"/>
            <rFont val="Liberation Sans"/>
            <family val="2"/>
          </rPr>
          <t xml:space="preserve">
Fort → </t>
        </r>
        <r>
          <rPr>
            <sz val="9"/>
            <color indexed="8"/>
            <rFont val="Liberation Sans"/>
            <family val="2"/>
          </rPr>
          <t>Perçu comme un facteur prioritaire de l'environnement immédiat et comme un porteur possible d'effets très gênants, pouvant atteindre une vitesse moyenne d'environ 75 km/h, y sont envisageables des rafales proches de la centaine de km/h, il correspond aux forces 7 et 8 de l’échelle de Beaufort.</t>
        </r>
        <r>
          <rPr>
            <b/>
            <sz val="9"/>
            <color indexed="8"/>
            <rFont val="Liberation Sans"/>
            <family val="2"/>
          </rPr>
          <t xml:space="preserve">
Très fort → </t>
        </r>
        <r>
          <rPr>
            <sz val="9"/>
            <color indexed="8"/>
            <rFont val="Liberation Sans"/>
            <family val="2"/>
          </rPr>
          <t>L'intensité du vent génère des situations qui appellent à des adaptations urgentes afin d'assurer la sauvegarde des biens et, souvent, des personnes, la vitesse moyenne du vent est supérieure à 75 km/h. Sont inclus les tempêtes et les ouragans. Cette expression s'applique à tout vent de force 9 à 12 dans l’échelle de Beaufort.</t>
        </r>
        <r>
          <rPr>
            <b/>
            <sz val="9"/>
            <color indexed="8"/>
            <rFont val="Liberation Sans"/>
            <family val="2"/>
          </rPr>
          <t xml:space="preserve">
</t>
        </r>
        <r>
          <rPr>
            <sz val="9"/>
            <color indexed="8"/>
            <rFont val="Liberation Sans"/>
            <family val="2"/>
          </rPr>
          <t xml:space="preserve">
Ces valeurs sont issues du site internet meteo france
</t>
        </r>
        <r>
          <rPr>
            <b/>
            <sz val="9"/>
            <color indexed="8"/>
            <rFont val="Liberation Sans"/>
            <family val="2"/>
          </rPr>
          <t xml:space="preserve">
Statut :</t>
        </r>
        <r>
          <rPr>
            <b/>
            <sz val="10"/>
            <color indexed="8"/>
            <rFont val="Liberation Sans"/>
            <family val="2"/>
          </rPr>
          <t xml:space="preserve">
</t>
        </r>
        <r>
          <rPr>
            <sz val="10"/>
            <color indexed="8"/>
            <rFont val="Liberation Sans"/>
            <family val="2"/>
          </rPr>
          <t>Ce champ est facultatif.</t>
        </r>
      </text>
    </comment>
    <comment ref="A24" authorId="0" shapeId="0" xr:uid="{1C45FB38-4189-44F8-9854-06F1EF8AEF44}">
      <text>
        <r>
          <rPr>
            <b/>
            <sz val="9"/>
            <color indexed="8"/>
            <rFont val="Liberation Sans"/>
            <family val="2"/>
          </rPr>
          <t xml:space="preserve">Définition :
</t>
        </r>
        <r>
          <rPr>
            <sz val="9"/>
            <color indexed="8"/>
            <rFont val="Liberation Sans"/>
            <family val="2"/>
          </rPr>
          <t>Permet de décrire la direction du vent en points cardinaux au moment de l’observation.</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N → </t>
        </r>
        <r>
          <rPr>
            <sz val="9"/>
            <color indexed="8"/>
            <rFont val="Liberation Sans"/>
            <family val="2"/>
          </rPr>
          <t>Nord</t>
        </r>
        <r>
          <rPr>
            <b/>
            <sz val="9"/>
            <color indexed="8"/>
            <rFont val="Liberation Sans"/>
            <family val="2"/>
          </rPr>
          <t xml:space="preserve">
NO → </t>
        </r>
        <r>
          <rPr>
            <sz val="9"/>
            <color indexed="8"/>
            <rFont val="Liberation Sans"/>
            <family val="2"/>
          </rPr>
          <t>Nord ouest</t>
        </r>
        <r>
          <rPr>
            <b/>
            <sz val="9"/>
            <color indexed="8"/>
            <rFont val="Liberation Sans"/>
            <family val="2"/>
          </rPr>
          <t xml:space="preserve">
O → </t>
        </r>
        <r>
          <rPr>
            <sz val="9"/>
            <color indexed="8"/>
            <rFont val="Liberation Sans"/>
            <family val="2"/>
          </rPr>
          <t>Ouest</t>
        </r>
        <r>
          <rPr>
            <b/>
            <sz val="9"/>
            <color indexed="8"/>
            <rFont val="Liberation Sans"/>
            <family val="2"/>
          </rPr>
          <t xml:space="preserve">
SO → </t>
        </r>
        <r>
          <rPr>
            <sz val="9"/>
            <color indexed="8"/>
            <rFont val="Liberation Sans"/>
            <family val="2"/>
          </rPr>
          <t>Sud ouest</t>
        </r>
        <r>
          <rPr>
            <b/>
            <sz val="9"/>
            <color indexed="8"/>
            <rFont val="Liberation Sans"/>
            <family val="2"/>
          </rPr>
          <t xml:space="preserve">
S → </t>
        </r>
        <r>
          <rPr>
            <sz val="9"/>
            <color indexed="8"/>
            <rFont val="Liberation Sans"/>
            <family val="2"/>
          </rPr>
          <t>Sud</t>
        </r>
        <r>
          <rPr>
            <b/>
            <sz val="9"/>
            <color indexed="8"/>
            <rFont val="Liberation Sans"/>
            <family val="2"/>
          </rPr>
          <t xml:space="preserve">
SE → </t>
        </r>
        <r>
          <rPr>
            <sz val="9"/>
            <color indexed="8"/>
            <rFont val="Liberation Sans"/>
            <family val="2"/>
          </rPr>
          <t>Sud est</t>
        </r>
        <r>
          <rPr>
            <b/>
            <sz val="9"/>
            <color indexed="8"/>
            <rFont val="Liberation Sans"/>
            <family val="2"/>
          </rPr>
          <t xml:space="preserve">
E → </t>
        </r>
        <r>
          <rPr>
            <sz val="9"/>
            <color indexed="8"/>
            <rFont val="Liberation Sans"/>
            <family val="2"/>
          </rPr>
          <t>Est</t>
        </r>
        <r>
          <rPr>
            <b/>
            <sz val="9"/>
            <color indexed="8"/>
            <rFont val="Liberation Sans"/>
            <family val="2"/>
          </rPr>
          <t xml:space="preserve">
NE → </t>
        </r>
        <r>
          <rPr>
            <sz val="9"/>
            <color indexed="8"/>
            <rFont val="Liberation Sans"/>
            <family val="2"/>
          </rPr>
          <t>Nord Est</t>
        </r>
        <r>
          <rPr>
            <b/>
            <sz val="9"/>
            <color indexed="8"/>
            <rFont val="Liberation Sans"/>
            <family val="2"/>
          </rPr>
          <t xml:space="preserve">
Statut :</t>
        </r>
        <r>
          <rPr>
            <sz val="9"/>
            <color indexed="8"/>
            <rFont val="Liberation Sans"/>
            <family val="2"/>
          </rPr>
          <t xml:space="preserve">
Ce champ est facultatif.</t>
        </r>
      </text>
    </comment>
    <comment ref="A25" authorId="0" shapeId="0" xr:uid="{D7AE6633-1CED-4472-AFF1-91AA6CD4BFCD}">
      <text>
        <r>
          <rPr>
            <b/>
            <sz val="9"/>
            <color indexed="8"/>
            <rFont val="Liberation Sans"/>
            <family val="2"/>
          </rPr>
          <t xml:space="preserve">Définition :
</t>
        </r>
        <r>
          <rPr>
            <sz val="9"/>
            <color indexed="8"/>
            <rFont val="Liberation Sans"/>
            <family val="2"/>
          </rPr>
          <t>Permet de décrire la teneur des précipitations au moment de l’observation.</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Sans précipitation
Pluie fine
Pluie forte
Neige
Grêle
Statut :
</t>
        </r>
        <r>
          <rPr>
            <sz val="9"/>
            <color indexed="8"/>
            <rFont val="Liberation Sans"/>
            <family val="2"/>
          </rPr>
          <t>Ce champ est facultatif.</t>
        </r>
      </text>
    </comment>
    <comment ref="A26" authorId="0" shapeId="0" xr:uid="{F6B8895F-10A8-42EE-A0A2-6F27BB96E34C}">
      <text>
        <r>
          <rPr>
            <b/>
            <sz val="9"/>
            <color indexed="8"/>
            <rFont val="Liberation Sans"/>
            <family val="2"/>
          </rPr>
          <t>Définition :</t>
        </r>
        <r>
          <rPr>
            <sz val="9"/>
            <color indexed="8"/>
            <rFont val="Liberation Sans"/>
            <family val="2"/>
          </rPr>
          <t xml:space="preserve">
Permet de décrire simplement la nébulosité au moment de l’observation.</t>
        </r>
        <r>
          <rPr>
            <b/>
            <sz val="9"/>
            <color indexed="8"/>
            <rFont val="Liberation Sans"/>
            <family val="2"/>
          </rPr>
          <t xml:space="preserve">
Vocabulaire contrôlé :</t>
        </r>
        <r>
          <rPr>
            <sz val="9"/>
            <color indexed="8"/>
            <rFont val="Liberation Sans"/>
            <family val="2"/>
          </rPr>
          <t xml:space="preserve">
La liste des valeurs acceptées est la suivante :
</t>
        </r>
        <r>
          <rPr>
            <b/>
            <sz val="9"/>
            <color indexed="8"/>
            <rFont val="Liberation Sans"/>
            <family val="2"/>
          </rPr>
          <t xml:space="preserve">Grand soleil
Nuageux
Couvert
Brumeux
Brouillard
Statut :
</t>
        </r>
        <r>
          <rPr>
            <sz val="9"/>
            <color indexed="8"/>
            <rFont val="Liberation Sans"/>
            <family val="2"/>
          </rPr>
          <t>Ce champ est facultatif.</t>
        </r>
      </text>
    </comment>
    <comment ref="A27" authorId="0" shapeId="0" xr:uid="{0F75FD89-BBFE-48D0-9EF4-867617C44678}">
      <text>
        <r>
          <rPr>
            <b/>
            <sz val="9"/>
            <color indexed="8"/>
            <rFont val="Liberation Sans"/>
            <family val="2"/>
          </rPr>
          <t xml:space="preserve">Définition :
</t>
        </r>
        <r>
          <rPr>
            <sz val="9"/>
            <color indexed="8"/>
            <rFont val="Liberation Sans"/>
            <family val="2"/>
          </rPr>
          <t>Géométrie de l’observation d’occurrence de taxon, il s’agit de la localisation précise de l’observation ou du contour de l’objet géographique linéaire, polygone ou composite la contenant.</t>
        </r>
        <r>
          <rPr>
            <b/>
            <sz val="9"/>
            <color indexed="8"/>
            <rFont val="Liberation Sans"/>
            <family val="2"/>
          </rPr>
          <t xml:space="preserve">
Règles :
</t>
        </r>
        <r>
          <rPr>
            <sz val="9"/>
            <color indexed="8"/>
            <rFont val="Liberation Sans"/>
            <family val="2"/>
          </rPr>
          <t>Le géoréférencement d'une observation peut se faire de deux manières :
- Par un géoréférencement direct de l'observation avec un objet géographique (de type point, ligne, polygone)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 La géométrie transmise peut être simple (point, ligne, polygone) ou multiple (multipoint, multiligne, multipolygone). Elle ne peut pas être complexe (point et ligne ou polygone et ligne par exemple).
- Si le système de projection est différent du RGF93, il doit être précisé dans l’encart dédié de la fiche de métadonnée.
- Une donnée issue d’une donnée source publique ne doit pas être floutée géographiquement lors de sa fourniture au SINP.
- Les coordonnées doivent être fournis au format WKT (voir exemple)</t>
        </r>
        <r>
          <rPr>
            <b/>
            <sz val="9"/>
            <color indexed="8"/>
            <rFont val="Liberation Sans"/>
            <family val="2"/>
          </rPr>
          <t xml:space="preserve">
Exemple :
</t>
        </r>
        <r>
          <rPr>
            <sz val="9"/>
            <color indexed="8"/>
            <rFont val="Liberation Sans"/>
            <family val="2"/>
          </rPr>
          <t xml:space="preserve">Pour un point ayant pour coordonnées X: 935096.82 et Y: 6849018.93 il faudra alors compléter le champ géométrie de la façon suivante : </t>
        </r>
        <r>
          <rPr>
            <b/>
            <sz val="9"/>
            <color indexed="8"/>
            <rFont val="Liberation Sans"/>
            <family val="2"/>
          </rPr>
          <t xml:space="preserve">
POINT(coordonnée X [espace] coordonnée Y) </t>
        </r>
        <r>
          <rPr>
            <sz val="9"/>
            <color indexed="8"/>
            <rFont val="Liberation Sans"/>
            <family val="2"/>
          </rPr>
          <t>:</t>
        </r>
        <r>
          <rPr>
            <b/>
            <sz val="9"/>
            <color indexed="8"/>
            <rFont val="Liberation Sans"/>
            <family val="2"/>
          </rPr>
          <t xml:space="preserve"> </t>
        </r>
        <r>
          <rPr>
            <sz val="9"/>
            <color indexed="8"/>
            <rFont val="Liberation Sans"/>
            <family val="2"/>
          </rPr>
          <t>POINT(935096.82 6849018.93)
Les coordonnées doivent bien comporter des . et non des , lorsqu’il y a des nombres décimaux.</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Il doit être complété si aucune autre information géographique de localisation de l’observation (Département, Commune, Maille) n’est donnée.</t>
        </r>
        <r>
          <rPr>
            <b/>
            <sz val="9"/>
            <color indexed="8"/>
            <rFont val="Liberation Sans"/>
            <family val="2"/>
          </rPr>
          <t xml:space="preserve">
</t>
        </r>
      </text>
    </comment>
    <comment ref="A28" authorId="0" shapeId="0" xr:uid="{ABDEFCF1-E75F-4E3F-A381-0FB4D8BE2777}">
      <text>
        <r>
          <rPr>
            <b/>
            <sz val="9"/>
            <color indexed="8"/>
            <rFont val="Liberation Sans"/>
            <family val="2"/>
          </rPr>
          <t xml:space="preserve">Définition :
</t>
        </r>
        <r>
          <rPr>
            <sz val="9"/>
            <color indexed="8"/>
            <rFont val="Liberation Sans"/>
            <family val="2"/>
          </rPr>
          <t>Nature de la localisation transmise.</t>
        </r>
        <r>
          <rPr>
            <b/>
            <sz val="9"/>
            <color indexed="8"/>
            <rFont val="Liberation Sans"/>
            <family val="2"/>
          </rPr>
          <t xml:space="preserve">
Vocabulaire contrôlé :</t>
        </r>
        <r>
          <rPr>
            <sz val="9"/>
            <color indexed="8"/>
            <rFont val="Liberation Sans"/>
            <family val="2"/>
          </rPr>
          <t xml:space="preserve">
La liste des valeurs acceptées est la suivante :
</t>
        </r>
        <r>
          <rPr>
            <b/>
            <sz val="9"/>
            <color indexed="8"/>
            <rFont val="Liberation Sans"/>
            <family val="2"/>
          </rPr>
          <t>In →</t>
        </r>
        <r>
          <rPr>
            <sz val="9"/>
            <color indexed="8"/>
            <rFont val="Liberation Sans"/>
            <family val="2"/>
          </rPr>
          <t xml:space="preserve"> Inventoriel : Le taxon observé est présent quelque part dans l’objet géographique</t>
        </r>
        <r>
          <rPr>
            <b/>
            <sz val="9"/>
            <color indexed="8"/>
            <rFont val="Liberation Sans"/>
            <family val="2"/>
          </rPr>
          <t xml:space="preserve">
NSP →</t>
        </r>
        <r>
          <rPr>
            <sz val="9"/>
            <color indexed="8"/>
            <rFont val="Liberation Sans"/>
            <family val="2"/>
          </rPr>
          <t xml:space="preserve"> Ne Sait Pas : L’information est inconnue</t>
        </r>
        <r>
          <rPr>
            <b/>
            <sz val="9"/>
            <color indexed="8"/>
            <rFont val="Liberation Sans"/>
            <family val="2"/>
          </rPr>
          <t xml:space="preserve">
St → </t>
        </r>
        <r>
          <rPr>
            <sz val="9"/>
            <color indexed="8"/>
            <rFont val="Liberation Sans"/>
            <family val="2"/>
          </rPr>
          <t>Stationnel : Le taxon observé est présent sur l’ensemble de l’objet géographique.</t>
        </r>
        <r>
          <rPr>
            <b/>
            <sz val="9"/>
            <color indexed="8"/>
            <rFont val="Liberation Sans"/>
            <family val="2"/>
          </rPr>
          <t xml:space="preserve">
</t>
        </r>
        <r>
          <rPr>
            <sz val="9"/>
            <color indexed="8"/>
            <rFont val="Liberation Sans"/>
            <family val="2"/>
          </rPr>
          <t xml:space="preserve">
Si l’observation est localisée au point GPS, elle est donc considérée comme stationnelle.
A contrario, si l’observation est localisée quelque part sur la commune, la donnée est dite inventorielle.</t>
        </r>
        <r>
          <rPr>
            <b/>
            <sz val="9"/>
            <color indexed="8"/>
            <rFont val="Liberation Sans"/>
            <family val="2"/>
          </rPr>
          <t xml:space="preserve">
Statut :
</t>
        </r>
        <r>
          <rPr>
            <sz val="9"/>
            <color indexed="8"/>
            <rFont val="Liberation Sans"/>
            <family val="2"/>
          </rPr>
          <t>Ce champ est facultatif.</t>
        </r>
        <r>
          <rPr>
            <b/>
            <sz val="9"/>
            <color indexed="8"/>
            <rFont val="Liberation Sans"/>
            <family val="2"/>
          </rPr>
          <t xml:space="preserve">
Condition :
</t>
        </r>
        <r>
          <rPr>
            <sz val="9"/>
            <color indexed="8"/>
            <rFont val="Liberation Sans"/>
            <family val="2"/>
          </rPr>
          <t>Il doit être complété si le champ geometrie est renseigné.</t>
        </r>
      </text>
    </comment>
    <comment ref="A29" authorId="0" shapeId="0" xr:uid="{FCC40704-A2CD-4FEA-A6B9-B62109CF7986}">
      <text>
        <r>
          <rPr>
            <b/>
            <sz val="9"/>
            <color indexed="8"/>
            <rFont val="Liberation Sans"/>
            <family val="2"/>
          </rPr>
          <t xml:space="preserve">Définition :
</t>
        </r>
        <r>
          <rPr>
            <sz val="9"/>
            <color indexed="8"/>
            <rFont val="Liberation Sans"/>
            <family val="2"/>
          </rPr>
          <t>Estimation d’une zone tampon autour de l'objet géographique. Cette précision peut inclure la précision du moyen technique d’acquisition des coordonnées (GPS,…) et/ou du protocole naturaliste.</t>
        </r>
        <r>
          <rPr>
            <b/>
            <sz val="9"/>
            <color indexed="8"/>
            <rFont val="Liberation Sans"/>
            <family val="2"/>
          </rPr>
          <t xml:space="preserve">
Règle :
</t>
        </r>
        <r>
          <rPr>
            <sz val="9"/>
            <color indexed="8"/>
            <rFont val="Liberation Sans"/>
            <family val="2"/>
          </rPr>
          <t>En mètres. 
Ne pas indiquer l'unité de mesure, seulement le nombre.</t>
        </r>
        <r>
          <rPr>
            <b/>
            <sz val="9"/>
            <color indexed="8"/>
            <rFont val="Liberation Sans"/>
            <family val="2"/>
          </rPr>
          <t xml:space="preserve">
Statut :
</t>
        </r>
        <r>
          <rPr>
            <sz val="9"/>
            <color indexed="8"/>
            <rFont val="Liberation Sans"/>
            <family val="2"/>
          </rPr>
          <t>Ce champ est facultatif.</t>
        </r>
      </text>
    </comment>
    <comment ref="A30" authorId="0" shapeId="0" xr:uid="{48A3E6A6-BC91-42F4-B5CD-39D602AE9BCE}">
      <text>
        <r>
          <rPr>
            <b/>
            <sz val="9"/>
            <color indexed="8"/>
            <rFont val="Liberation Sans"/>
            <family val="2"/>
          </rPr>
          <t>Définition :</t>
        </r>
        <r>
          <rPr>
            <sz val="9"/>
            <color indexed="8"/>
            <rFont val="Liberation Sans"/>
            <family val="2"/>
          </rPr>
          <t xml:space="preserve">
Indique le type d'information géographique.
</t>
        </r>
        <r>
          <rPr>
            <b/>
            <sz val="9"/>
            <color indexed="8"/>
            <rFont val="Liberation Sans"/>
            <family val="2"/>
          </rPr>
          <t>Vocabulaire contrôlé :</t>
        </r>
        <r>
          <rPr>
            <sz val="9"/>
            <color indexed="8"/>
            <rFont val="Liberation Sans"/>
            <family val="2"/>
          </rPr>
          <t xml:space="preserve">
La liste des valeurs acceptées est la suivante :
</t>
        </r>
        <r>
          <rPr>
            <b/>
            <sz val="9"/>
            <color indexed="8"/>
            <rFont val="Liberation Sans"/>
            <family val="2"/>
          </rPr>
          <t>1 →</t>
        </r>
        <r>
          <rPr>
            <sz val="9"/>
            <color indexed="8"/>
            <rFont val="Liberation Sans"/>
            <family val="2"/>
          </rPr>
          <t xml:space="preserve"> Géoréférencement de l'objet géographique : l'objet géographique est celui sur lequel on a effectué l'observation.
</t>
        </r>
        <r>
          <rPr>
            <b/>
            <sz val="9"/>
            <color indexed="8"/>
            <rFont val="Liberation Sans"/>
            <family val="2"/>
          </rPr>
          <t>2 →</t>
        </r>
        <r>
          <rPr>
            <sz val="9"/>
            <color indexed="8"/>
            <rFont val="Liberation Sans"/>
            <family val="2"/>
          </rPr>
          <t xml:space="preserve"> Rattachement à l'objet géographique : l'objet géographique n'est pas la géoréférence d'origine, ou a été déduit d'informations autres.
</t>
        </r>
        <r>
          <rPr>
            <b/>
            <sz val="9"/>
            <color indexed="8"/>
            <rFont val="Liberation Sans"/>
            <family val="2"/>
          </rPr>
          <t>Règles</t>
        </r>
        <r>
          <rPr>
            <sz val="9"/>
            <color indexed="8"/>
            <rFont val="Liberation Sans"/>
            <family val="2"/>
          </rPr>
          <t xml:space="preserve"> :
Le géoréférencement d'une observation peut se faire de deux manières :
- Par un géoréférencement direct de l'observation avec un objet géographique (type point, ligne, polygone, objet composite …) transmis par le producteur.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
</t>
        </r>
        <r>
          <rPr>
            <b/>
            <sz val="9"/>
            <color indexed="8"/>
            <rFont val="Liberation Sans"/>
            <family val="2"/>
          </rPr>
          <t>Statut</t>
        </r>
        <r>
          <rPr>
            <sz val="9"/>
            <color indexed="8"/>
            <rFont val="Liberation Sans"/>
            <family val="2"/>
          </rPr>
          <t xml:space="preserve"> :
Ce champ est facultatif.</t>
        </r>
        <r>
          <rPr>
            <u/>
            <sz val="10"/>
            <color indexed="8"/>
            <rFont val="Liberation Sans"/>
            <family val="2"/>
          </rPr>
          <t xml:space="preserve">
</t>
        </r>
      </text>
    </comment>
    <comment ref="A31" authorId="0" shapeId="0" xr:uid="{349FD489-D7A1-4CF4-8BAE-26B324826D19}">
      <text>
        <r>
          <rPr>
            <b/>
            <sz val="9"/>
            <color indexed="8"/>
            <rFont val="Liberation Sans"/>
            <family val="2"/>
          </rPr>
          <t>Définition :</t>
        </r>
        <r>
          <rPr>
            <sz val="9"/>
            <color indexed="8"/>
            <rFont val="Liberation Sans"/>
            <family val="2"/>
          </rPr>
          <t xml:space="preserve">
Code de la commune où a été effectuée l’observation suivant le référentiel INSEE en vigueur.
</t>
        </r>
        <r>
          <rPr>
            <b/>
            <sz val="9"/>
            <color indexed="8"/>
            <rFont val="Liberation Sans"/>
            <family val="2"/>
          </rPr>
          <t xml:space="preserve">
Vocabulaire contrôlé :</t>
        </r>
        <r>
          <rPr>
            <sz val="9"/>
            <color indexed="8"/>
            <rFont val="Liberation Sans"/>
            <family val="2"/>
          </rPr>
          <t xml:space="preserve">
La liste des valeurs acceptées correspond au référentiel des communes, disponible à l’adresse suivante :
</t>
        </r>
        <r>
          <rPr>
            <sz val="9"/>
            <color indexed="32"/>
            <rFont val="Liberation Sans"/>
            <family val="2"/>
          </rPr>
          <t>https://www.insee.fr/fr/information/2016807</t>
        </r>
        <r>
          <rPr>
            <sz val="9"/>
            <color indexed="8"/>
            <rFont val="Liberation Sans"/>
            <family val="2"/>
          </rPr>
          <t xml:space="preserve">
</t>
        </r>
        <r>
          <rPr>
            <b/>
            <sz val="9"/>
            <color indexed="8"/>
            <rFont val="Liberation Sans"/>
            <family val="2"/>
          </rPr>
          <t>Statut :</t>
        </r>
        <r>
          <rPr>
            <sz val="9"/>
            <color indexed="8"/>
            <rFont val="Liberation Sans"/>
            <family val="2"/>
          </rPr>
          <t xml:space="preserve">
Ce champ est obligatoire conditionnel.
</t>
        </r>
        <r>
          <rPr>
            <b/>
            <sz val="9"/>
            <color indexed="8"/>
            <rFont val="Liberation Sans"/>
            <family val="2"/>
          </rPr>
          <t xml:space="preserve">
Condition :</t>
        </r>
        <r>
          <rPr>
            <sz val="9"/>
            <color indexed="8"/>
            <rFont val="Liberation Sans"/>
            <family val="2"/>
          </rPr>
          <t xml:space="preserve">
Le rattachement à la commune doit être fait si aucune autre information géographique (Geometrie, Département, Maille) n'est donnée.</t>
        </r>
      </text>
    </comment>
    <comment ref="A32" authorId="0" shapeId="0" xr:uid="{48E6ECFD-9D86-411B-8872-93EC024020B4}">
      <text>
        <r>
          <rPr>
            <b/>
            <sz val="9"/>
            <color indexed="8"/>
            <rFont val="Liberation Sans"/>
            <family val="2"/>
          </rPr>
          <t xml:space="preserve">Définition :
</t>
        </r>
        <r>
          <rPr>
            <sz val="9"/>
            <color indexed="8"/>
            <rFont val="Liberation Sans"/>
            <family val="2"/>
          </rPr>
          <t>Libellé de la commune où a été effectuée l’observation suivant le référentiel INSEE en vigueur.</t>
        </r>
        <r>
          <rPr>
            <b/>
            <sz val="9"/>
            <color indexed="8"/>
            <rFont val="Liberation Sans"/>
            <family val="2"/>
          </rPr>
          <t xml:space="preserve">
Vocabulaire contrôlé :
</t>
        </r>
        <r>
          <rPr>
            <sz val="9"/>
            <color indexed="8"/>
            <rFont val="Liberation Sans"/>
            <family val="2"/>
          </rPr>
          <t xml:space="preserve">La liste des valeurs acceptées correspond au référentiel des communes, disponible à l’adresse suivante :
</t>
        </r>
        <r>
          <rPr>
            <sz val="9"/>
            <color indexed="32"/>
            <rFont val="Liberation Sans"/>
            <family val="2"/>
          </rPr>
          <t>https://www.insee.fr/fr/information/2016807</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Doit être renseigné si codeCommune renseigné.</t>
        </r>
        <r>
          <rPr>
            <b/>
            <sz val="9"/>
            <color indexed="8"/>
            <rFont val="Liberation Sans"/>
            <family val="2"/>
          </rPr>
          <t xml:space="preserve">
</t>
        </r>
      </text>
    </comment>
    <comment ref="A33" authorId="0" shapeId="0" xr:uid="{BFCA21D6-A68B-4FAF-BC23-942DE9E1C3BA}">
      <text>
        <r>
          <rPr>
            <b/>
            <sz val="9"/>
            <color indexed="8"/>
            <rFont val="Liberation Sans"/>
            <family val="2"/>
          </rPr>
          <t xml:space="preserve">Définition :
</t>
        </r>
        <r>
          <rPr>
            <sz val="9"/>
            <color indexed="8"/>
            <rFont val="Arial"/>
            <family val="2"/>
          </rPr>
          <t xml:space="preserve">Année de production du référentiel INSEE pour le code et le nom de la Commune.
</t>
        </r>
        <r>
          <rPr>
            <b/>
            <sz val="9"/>
            <color indexed="8"/>
            <rFont val="Liberation Sans"/>
            <family val="2"/>
          </rPr>
          <t xml:space="preserve">
Statut :
</t>
        </r>
        <r>
          <rPr>
            <sz val="9"/>
            <color indexed="8"/>
            <rFont val="Liberation Sans"/>
            <family val="2"/>
          </rPr>
          <t>Ce champ est facultatif</t>
        </r>
      </text>
    </comment>
    <comment ref="A34" authorId="0" shapeId="0" xr:uid="{CEAA6558-630D-461B-AAD8-54631B5ED411}">
      <text>
        <r>
          <rPr>
            <b/>
            <sz val="9"/>
            <color indexed="8"/>
            <rFont val="Liberation Sans"/>
            <family val="2"/>
          </rPr>
          <t xml:space="preserve">Définition :
</t>
        </r>
        <r>
          <rPr>
            <sz val="9"/>
            <color indexed="8"/>
            <rFont val="Liberation Sans"/>
            <family val="2"/>
          </rPr>
          <t xml:space="preserve">Code de la cellule de la grille de </t>
        </r>
        <r>
          <rPr>
            <b/>
            <sz val="9"/>
            <color indexed="8"/>
            <rFont val="Liberation Sans"/>
            <family val="2"/>
          </rPr>
          <t>référence nationale 10x10km</t>
        </r>
        <r>
          <rPr>
            <sz val="9"/>
            <color indexed="8"/>
            <rFont val="Liberation Sans"/>
            <family val="2"/>
          </rPr>
          <t xml:space="preserve"> dans laquelle se situe l’observation.</t>
        </r>
        <r>
          <rPr>
            <b/>
            <sz val="9"/>
            <color indexed="8"/>
            <rFont val="Liberation Sans"/>
            <family val="2"/>
          </rPr>
          <t xml:space="preserve">
Vocabulaire contrôlé :
</t>
        </r>
        <r>
          <rPr>
            <sz val="9"/>
            <color indexed="8"/>
            <rFont val="Liberation Sans"/>
            <family val="2"/>
          </rPr>
          <t xml:space="preserve">La liste des valeurs acceptées correspond au code de chaque maille 10x10km dans le référentiel des mailles, disponible à l’adresse suivante :
</t>
        </r>
        <r>
          <rPr>
            <sz val="9"/>
            <color indexed="32"/>
            <rFont val="Liberation Sans"/>
            <family val="2"/>
          </rPr>
          <t>https://inpn.mnhn.fr/telechargement/cartes-et-information-geographique/ref/referentiels</t>
        </r>
        <r>
          <rPr>
            <b/>
            <sz val="9"/>
            <color indexed="8"/>
            <rFont val="Liberation Sans"/>
            <family val="2"/>
          </rPr>
          <t xml:space="preserve">
Règles :
- </t>
        </r>
        <r>
          <rPr>
            <sz val="9"/>
            <color indexed="8"/>
            <rFont val="Liberation Sans"/>
            <family val="2"/>
          </rPr>
          <t>On n'utilisera que les grilles nationales (les grilles européennes sont proscrites).
- Le code doit se présenter comme dans l'exemple, les code "10kmL93E102N684" ne sont pas valide, seul le code E102N684 suffit.</t>
        </r>
        <r>
          <rPr>
            <b/>
            <sz val="9"/>
            <color indexed="8"/>
            <rFont val="Liberation Sans"/>
            <family val="2"/>
          </rPr>
          <t xml:space="preserve">
Exemple :
</t>
        </r>
        <r>
          <rPr>
            <sz val="9"/>
            <color indexed="8"/>
            <rFont val="Liberation Sans"/>
            <family val="2"/>
          </rPr>
          <t xml:space="preserve">CodeMaille : </t>
        </r>
        <r>
          <rPr>
            <b/>
            <sz val="9"/>
            <color indexed="8"/>
            <rFont val="Liberation Sans"/>
            <family val="2"/>
          </rPr>
          <t xml:space="preserve">E102N684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Le rattachement ou le géoréférencement à la maille doit être fait si aucune autre information géographique (Geometrie, Commune, Département) n'est donnée.</t>
        </r>
        <r>
          <rPr>
            <b/>
            <sz val="9"/>
            <color indexed="8"/>
            <rFont val="Liberation Sans"/>
            <family val="2"/>
          </rPr>
          <t xml:space="preserve">
</t>
        </r>
      </text>
    </comment>
    <comment ref="A35" authorId="0" shapeId="0" xr:uid="{E86C6594-DD0F-4106-9E89-E477D562C4FD}">
      <text>
        <r>
          <rPr>
            <b/>
            <sz val="9"/>
            <color indexed="8"/>
            <rFont val="Liberation Sans"/>
            <family val="2"/>
          </rPr>
          <t>Définition :</t>
        </r>
        <r>
          <rPr>
            <sz val="9"/>
            <color indexed="8"/>
            <rFont val="Liberation Sans"/>
            <family val="2"/>
          </rPr>
          <t xml:space="preserve">
Nom de la couche de mailles utilisée.
</t>
        </r>
        <r>
          <rPr>
            <b/>
            <sz val="9"/>
            <color indexed="8"/>
            <rFont val="Liberation Sans"/>
            <family val="2"/>
          </rPr>
          <t xml:space="preserve">Vocabulaire contrôlé :
</t>
        </r>
        <r>
          <rPr>
            <sz val="9"/>
            <color indexed="8"/>
            <rFont val="Liberation Sans"/>
            <family val="2"/>
          </rPr>
          <t xml:space="preserve">La liste des valeurs acceptées correspond à la concaténation des éléments des colonnes "couche" et "territoire" de la page :
</t>
        </r>
        <r>
          <rPr>
            <sz val="9"/>
            <color indexed="32"/>
            <rFont val="Liberation Sans"/>
            <family val="2"/>
          </rPr>
          <t>https://inpn.mnhn.fr/telechargement/cartes-et-information-geographique/ref/referentiels</t>
        </r>
        <r>
          <rPr>
            <b/>
            <sz val="9"/>
            <color indexed="8"/>
            <rFont val="Liberation Sans"/>
            <family val="2"/>
          </rPr>
          <t xml:space="preserve">
Règles :
</t>
        </r>
        <r>
          <rPr>
            <sz val="9"/>
            <color indexed="8"/>
            <rFont val="Liberation Sans"/>
            <family val="2"/>
          </rPr>
          <t xml:space="preserve">- On n'utilisera que les grilles nationales (les grilles européennes sont proscrites).
- la concaténation sera matérialisée par une virgule
</t>
        </r>
        <r>
          <rPr>
            <b/>
            <sz val="9"/>
            <color indexed="8"/>
            <rFont val="Liberation Sans"/>
            <family val="2"/>
          </rPr>
          <t>Exemple:</t>
        </r>
        <r>
          <rPr>
            <sz val="9"/>
            <color indexed="8"/>
            <rFont val="Liberation Sans"/>
            <family val="2"/>
          </rPr>
          <t xml:space="preserve">
Valeur similaire pour toutes les données de la région Grand Est : nomRefMaille : </t>
        </r>
        <r>
          <rPr>
            <b/>
            <sz val="9"/>
            <color indexed="8"/>
            <rFont val="Liberation Sans"/>
            <family val="2"/>
          </rPr>
          <t xml:space="preserve">Grille nationale (10km x 10km) , Métropole
Statut :
</t>
        </r>
        <r>
          <rPr>
            <sz val="9"/>
            <color indexed="8"/>
            <rFont val="Liberation Sans"/>
            <family val="2"/>
          </rPr>
          <t>Ce champ est facultatif.</t>
        </r>
      </text>
    </comment>
    <comment ref="A36" authorId="0" shapeId="0" xr:uid="{44A7E168-D58E-43EF-87B3-B4F03865275D}">
      <text>
        <r>
          <rPr>
            <b/>
            <sz val="9"/>
            <color indexed="8"/>
            <rFont val="Liberation Sans"/>
            <family val="2"/>
          </rPr>
          <t xml:space="preserve">Définition :
</t>
        </r>
        <r>
          <rPr>
            <sz val="9"/>
            <color indexed="8"/>
            <rFont val="Liberation Sans"/>
            <family val="2"/>
          </rPr>
          <t xml:space="preserve">Code du département auquel l’information est rattachée suivant le référentiel INSEE en vigueur.
</t>
        </r>
        <r>
          <rPr>
            <b/>
            <sz val="9"/>
            <color indexed="8"/>
            <rFont val="Liberation Sans"/>
            <family val="2"/>
          </rPr>
          <t xml:space="preserve">Vocabulaire contrôlé :
</t>
        </r>
        <r>
          <rPr>
            <sz val="9"/>
            <color indexed="8"/>
            <rFont val="Liberation Sans"/>
            <family val="2"/>
          </rPr>
          <t xml:space="preserve">La liste des valeurs acceptées correspond au référentiel des départements, disponible à l’adresse suivante :
</t>
        </r>
        <r>
          <rPr>
            <sz val="9"/>
            <color indexed="32"/>
            <rFont val="Liberation Sans"/>
            <family val="2"/>
          </rPr>
          <t>https://www.insee.fr/fr/information/2016807</t>
        </r>
        <r>
          <rPr>
            <sz val="9"/>
            <color indexed="12"/>
            <rFont val="Liberation Sans"/>
            <family val="2"/>
          </rPr>
          <t xml:space="preserve">
</t>
        </r>
        <r>
          <rPr>
            <sz val="9"/>
            <color indexed="8"/>
            <rFont val="Liberation Sans"/>
            <family val="2"/>
          </rPr>
          <t xml:space="preserve">Pour la région Grand Est, il s’agit de :
</t>
        </r>
        <r>
          <rPr>
            <b/>
            <sz val="9"/>
            <color indexed="8"/>
            <rFont val="Liberation Sans"/>
            <family val="2"/>
          </rPr>
          <t>08 →</t>
        </r>
        <r>
          <rPr>
            <sz val="9"/>
            <color indexed="8"/>
            <rFont val="Liberation Sans"/>
            <family val="2"/>
          </rPr>
          <t xml:space="preserve"> Ardennes
</t>
        </r>
        <r>
          <rPr>
            <b/>
            <sz val="9"/>
            <color indexed="8"/>
            <rFont val="Liberation Sans"/>
            <family val="2"/>
          </rPr>
          <t>10 →</t>
        </r>
        <r>
          <rPr>
            <sz val="9"/>
            <color indexed="8"/>
            <rFont val="Liberation Sans"/>
            <family val="2"/>
          </rPr>
          <t xml:space="preserve"> Aube
</t>
        </r>
        <r>
          <rPr>
            <b/>
            <sz val="9"/>
            <color indexed="8"/>
            <rFont val="Liberation Sans"/>
            <family val="2"/>
          </rPr>
          <t>51 →</t>
        </r>
        <r>
          <rPr>
            <sz val="9"/>
            <color indexed="8"/>
            <rFont val="Liberation Sans"/>
            <family val="2"/>
          </rPr>
          <t xml:space="preserve"> Marne
</t>
        </r>
        <r>
          <rPr>
            <b/>
            <sz val="9"/>
            <color indexed="8"/>
            <rFont val="Liberation Sans"/>
            <family val="2"/>
          </rPr>
          <t>52 →</t>
        </r>
        <r>
          <rPr>
            <sz val="9"/>
            <color indexed="8"/>
            <rFont val="Liberation Sans"/>
            <family val="2"/>
          </rPr>
          <t xml:space="preserve"> Haute-Marne
</t>
        </r>
        <r>
          <rPr>
            <b/>
            <sz val="9"/>
            <color indexed="8"/>
            <rFont val="Liberation Sans"/>
            <family val="2"/>
          </rPr>
          <t>54 →</t>
        </r>
        <r>
          <rPr>
            <sz val="9"/>
            <color indexed="8"/>
            <rFont val="Liberation Sans"/>
            <family val="2"/>
          </rPr>
          <t xml:space="preserve"> Meurthe-et-Moselle
</t>
        </r>
        <r>
          <rPr>
            <b/>
            <sz val="9"/>
            <color indexed="8"/>
            <rFont val="Liberation Sans"/>
            <family val="2"/>
          </rPr>
          <t>55 →</t>
        </r>
        <r>
          <rPr>
            <sz val="9"/>
            <color indexed="8"/>
            <rFont val="Liberation Sans"/>
            <family val="2"/>
          </rPr>
          <t xml:space="preserve"> Meuse
</t>
        </r>
        <r>
          <rPr>
            <b/>
            <sz val="9"/>
            <color indexed="8"/>
            <rFont val="Liberation Sans"/>
            <family val="2"/>
          </rPr>
          <t>57 →</t>
        </r>
        <r>
          <rPr>
            <sz val="9"/>
            <color indexed="8"/>
            <rFont val="Liberation Sans"/>
            <family val="2"/>
          </rPr>
          <t xml:space="preserve"> Moselle
</t>
        </r>
        <r>
          <rPr>
            <b/>
            <sz val="9"/>
            <color indexed="8"/>
            <rFont val="Liberation Sans"/>
            <family val="2"/>
          </rPr>
          <t>67 →</t>
        </r>
        <r>
          <rPr>
            <sz val="9"/>
            <color indexed="8"/>
            <rFont val="Liberation Sans"/>
            <family val="2"/>
          </rPr>
          <t xml:space="preserve"> Bas-Rhin
</t>
        </r>
        <r>
          <rPr>
            <b/>
            <sz val="9"/>
            <color indexed="8"/>
            <rFont val="Liberation Sans"/>
            <family val="2"/>
          </rPr>
          <t>68 →</t>
        </r>
        <r>
          <rPr>
            <sz val="9"/>
            <color indexed="8"/>
            <rFont val="Liberation Sans"/>
            <family val="2"/>
          </rPr>
          <t xml:space="preserve"> Haut-Rhin
</t>
        </r>
        <r>
          <rPr>
            <b/>
            <sz val="9"/>
            <color indexed="8"/>
            <rFont val="Liberation Sans"/>
            <family val="2"/>
          </rPr>
          <t>88 →</t>
        </r>
        <r>
          <rPr>
            <sz val="9"/>
            <color indexed="8"/>
            <rFont val="Liberation Sans"/>
            <family val="2"/>
          </rPr>
          <t xml:space="preserve"> Vosges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Le rattachement ou le géoréférencement au département doit être fait si aucune autre information géographique (Geometrie, Commune, Maille) n'est donnée.</t>
        </r>
        <r>
          <rPr>
            <sz val="10"/>
            <color indexed="8"/>
            <rFont val="Liberation Sans"/>
            <family val="2"/>
          </rPr>
          <t xml:space="preserve">
</t>
        </r>
      </text>
    </comment>
    <comment ref="A37" authorId="0" shapeId="0" xr:uid="{AAA1FCF5-B568-45D3-A421-DD42E1BD3A91}">
      <text>
        <r>
          <rPr>
            <b/>
            <sz val="9"/>
            <color indexed="8"/>
            <rFont val="Liberation Sans"/>
            <family val="2"/>
          </rPr>
          <t xml:space="preserve">Définition :
</t>
        </r>
        <r>
          <rPr>
            <sz val="9"/>
            <color indexed="8"/>
            <rFont val="Liberation Sans"/>
            <family val="2"/>
          </rPr>
          <t>Année de production du référentiel INSEE utilisé pour le codeDepartement.</t>
        </r>
        <r>
          <rPr>
            <b/>
            <sz val="9"/>
            <color indexed="8"/>
            <rFont val="Liberation Sans"/>
            <family val="2"/>
          </rPr>
          <t xml:space="preserve">
Statut :
</t>
        </r>
        <r>
          <rPr>
            <sz val="9"/>
            <color indexed="8"/>
            <rFont val="Liberation Sans"/>
            <family val="2"/>
          </rPr>
          <t>Cet champ est obligatoire facultatif.</t>
        </r>
      </text>
    </comment>
    <comment ref="A38" authorId="0" shapeId="0" xr:uid="{7759507A-4884-4463-8E4B-FDE9543B63D5}">
      <text>
        <r>
          <rPr>
            <b/>
            <sz val="9"/>
            <color indexed="8"/>
            <rFont val="Liberation Sans"/>
            <family val="2"/>
          </rPr>
          <t xml:space="preserve">Définition :
</t>
        </r>
        <r>
          <rPr>
            <sz val="9"/>
            <color indexed="8"/>
            <rFont val="Liberation Sans"/>
            <family val="2"/>
          </rPr>
          <t>Altitude maximum de l’observation en mètres.
Il s’agit de l’altitude absolue.
Permet de renseigner l'altitude de vol d'un oiseau, mais doit inclure l'altitude de l'observateur.</t>
        </r>
        <r>
          <rPr>
            <b/>
            <sz val="9"/>
            <color indexed="8"/>
            <rFont val="Liberation Sans"/>
            <family val="2"/>
          </rPr>
          <t xml:space="preserve">
Règle:
</t>
        </r>
        <r>
          <rPr>
            <sz val="9"/>
            <color indexed="8"/>
            <rFont val="Liberation Sans"/>
            <family val="2"/>
          </rPr>
          <t xml:space="preserve">Ne pas indiquer l'unité de mesure, seulement le nombre.
</t>
        </r>
        <r>
          <rPr>
            <b/>
            <sz val="9"/>
            <color indexed="8"/>
            <rFont val="Liberation Sans"/>
            <family val="2"/>
          </rPr>
          <t>Exemple:</t>
        </r>
        <r>
          <rPr>
            <sz val="9"/>
            <color indexed="8"/>
            <rFont val="Liberation Sans"/>
            <family val="2"/>
          </rPr>
          <t xml:space="preserve"> 
Si un observateur situé à 200m d'altitude observe un oiseau à 50m en vol, altitudeMin = altitudeMax= 250.</t>
        </r>
        <r>
          <rPr>
            <b/>
            <sz val="9"/>
            <color indexed="8"/>
            <rFont val="Liberation Sans"/>
            <family val="2"/>
          </rPr>
          <t xml:space="preserve">
Statut :
</t>
        </r>
        <r>
          <rPr>
            <sz val="9"/>
            <color indexed="8"/>
            <rFont val="Liberation Sans"/>
            <family val="2"/>
          </rPr>
          <t>Ce champ est facultatif.</t>
        </r>
      </text>
    </comment>
    <comment ref="A39" authorId="0" shapeId="0" xr:uid="{3C7A33DF-FCAC-4CA8-A07F-2416D0D39BC9}">
      <text>
        <r>
          <rPr>
            <b/>
            <sz val="9"/>
            <color indexed="8"/>
            <rFont val="Liberation Sans"/>
            <family val="2"/>
          </rPr>
          <t xml:space="preserve">Définition :
</t>
        </r>
        <r>
          <rPr>
            <sz val="9"/>
            <color indexed="8"/>
            <rFont val="Liberation Sans"/>
            <family val="2"/>
          </rPr>
          <t xml:space="preserve">Altitude minimum de l’observation en mètres.
Il s’agit de l’altitude absolue.
Permet de renseigner l'altitude de vol d'un oiseau, mais doit inclure l'altitude de l'observateur.
</t>
        </r>
        <r>
          <rPr>
            <b/>
            <sz val="9"/>
            <color indexed="8"/>
            <rFont val="Liberation Sans"/>
            <family val="2"/>
          </rPr>
          <t xml:space="preserve">
Règle:
</t>
        </r>
        <r>
          <rPr>
            <sz val="9"/>
            <color indexed="8"/>
            <rFont val="Liberation Sans"/>
            <family val="2"/>
          </rPr>
          <t>Ne pas indiquer l'unité de mesure, seulement le nombre.</t>
        </r>
        <r>
          <rPr>
            <b/>
            <sz val="9"/>
            <color indexed="8"/>
            <rFont val="Liberation Sans"/>
            <family val="2"/>
          </rPr>
          <t xml:space="preserve">
Exemple: 
</t>
        </r>
        <r>
          <rPr>
            <sz val="9"/>
            <color indexed="8"/>
            <rFont val="Liberation Sans"/>
            <family val="2"/>
          </rPr>
          <t>Si un observateur situé à 200m d'altitude observe un oiseau à 50m en vol, altitudeMin = altitudeMax= 250.</t>
        </r>
        <r>
          <rPr>
            <b/>
            <sz val="9"/>
            <color indexed="8"/>
            <rFont val="Liberation Sans"/>
            <family val="2"/>
          </rPr>
          <t xml:space="preserve">
Statut :
</t>
        </r>
        <r>
          <rPr>
            <sz val="9"/>
            <color indexed="8"/>
            <rFont val="Liberation Sans"/>
            <family val="2"/>
          </rPr>
          <t>Ce champ est facultatif.</t>
        </r>
      </text>
    </comment>
    <comment ref="A40" authorId="0" shapeId="0" xr:uid="{E9099FA9-80AF-4530-AA46-1B2D3A1524FF}">
      <text>
        <r>
          <rPr>
            <b/>
            <sz val="9"/>
            <color indexed="8"/>
            <rFont val="Liberation Sans"/>
            <family val="2"/>
          </rPr>
          <t>Définition :</t>
        </r>
        <r>
          <rPr>
            <sz val="9"/>
            <color indexed="8"/>
            <rFont val="Liberation Sans"/>
            <family val="2"/>
          </rPr>
          <t xml:space="preserve">
Altitude moyenne de l’observation en mètres.
Il s’agit de l’altitude absolue.
Permet de renseigner l'altitude de vol d'un oiseau, mais doit inclure l'altitude de l'observateur.
</t>
        </r>
        <r>
          <rPr>
            <b/>
            <sz val="9"/>
            <color indexed="8"/>
            <rFont val="Liberation Sans"/>
            <family val="2"/>
          </rPr>
          <t>Règle:</t>
        </r>
        <r>
          <rPr>
            <sz val="9"/>
            <color indexed="8"/>
            <rFont val="Liberation Sans"/>
            <family val="2"/>
          </rPr>
          <t xml:space="preserve">
Ne pas indiquer l'unité de mesure, seulement le nombre.
</t>
        </r>
        <r>
          <rPr>
            <b/>
            <sz val="9"/>
            <color indexed="8"/>
            <rFont val="Liberation Sans"/>
            <family val="2"/>
          </rPr>
          <t>Exemple:</t>
        </r>
        <r>
          <rPr>
            <sz val="9"/>
            <color indexed="8"/>
            <rFont val="Liberation Sans"/>
            <family val="2"/>
          </rPr>
          <t xml:space="preserve"> 
Si un observateur situé à 200m d'altitude observe un oiseau à 50m en vol, altitudeMoyenne= 250.
</t>
        </r>
        <r>
          <rPr>
            <b/>
            <sz val="9"/>
            <color indexed="8"/>
            <rFont val="Liberation Sans"/>
            <family val="2"/>
          </rPr>
          <t>Statut :</t>
        </r>
        <r>
          <rPr>
            <sz val="9"/>
            <color indexed="8"/>
            <rFont val="Liberation Sans"/>
            <family val="2"/>
          </rPr>
          <t xml:space="preserve">
Ce champ est facultatif.</t>
        </r>
      </text>
    </comment>
    <comment ref="A41" authorId="0" shapeId="0" xr:uid="{294BA6CD-31C0-44FA-98B7-8763CCD3AD2B}">
      <text>
        <r>
          <rPr>
            <b/>
            <sz val="9"/>
            <color indexed="8"/>
            <rFont val="Liberation Sans"/>
            <family val="2"/>
          </rPr>
          <t xml:space="preserve">Définition :
</t>
        </r>
        <r>
          <rPr>
            <sz val="9"/>
            <color indexed="8"/>
            <rFont val="Liberation Sans"/>
            <family val="2"/>
          </rPr>
          <t xml:space="preserve">Profondeur maximale de l’observation en mètres selon le référentiel des profondeurs indiqué dans les métadonnées (système de référence spatiale verticale).
Peut être utilisé pour renseigner la profondeur d'un poisson situé dans un cours d'eau.
</t>
        </r>
        <r>
          <rPr>
            <sz val="9"/>
            <color indexed="12"/>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42" authorId="0" shapeId="0" xr:uid="{4371E037-536F-48F7-9C57-6D8EE7798FA4}">
      <text>
        <r>
          <rPr>
            <b/>
            <sz val="9"/>
            <color indexed="8"/>
            <rFont val="Liberation Sans"/>
            <family val="2"/>
          </rPr>
          <t xml:space="preserve">Définition :
</t>
        </r>
        <r>
          <rPr>
            <sz val="9"/>
            <color indexed="8"/>
            <rFont val="Liberation Sans"/>
            <family val="2"/>
          </rPr>
          <t xml:space="preserve">Profondeur minimale de l’observation en mètres selon le référentiel des profondeurs indiqué dans les métadonnées (système de référence spatiale verticale).
Peut être utilisé pour renseigner la profondeur d'un poisson situé dans un cours d'eau.
</t>
        </r>
        <r>
          <rPr>
            <sz val="9"/>
            <color indexed="12"/>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43" authorId="0" shapeId="0" xr:uid="{24F442F2-24DE-40D8-8D69-3AF20FA794FE}">
      <text>
        <r>
          <rPr>
            <b/>
            <sz val="9"/>
            <color indexed="8"/>
            <rFont val="Liberation Sans"/>
            <family val="2"/>
          </rPr>
          <t xml:space="preserve">Définition :
</t>
        </r>
        <r>
          <rPr>
            <sz val="9"/>
            <color indexed="8"/>
            <rFont val="Liberation Sans"/>
            <family val="2"/>
          </rPr>
          <t xml:space="preserve">Profondeur moyenne de l’observation en mètres selon le référentiel des profondeurs indiqué dans les métadonnées (système de référence spatiale verticale).
Peut être utilisé pour renseigner la profondeur d'un poisson situé dans un cours d'eau.
</t>
        </r>
        <r>
          <rPr>
            <sz val="9"/>
            <color indexed="12"/>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44" authorId="0" shapeId="0" xr:uid="{CF9E34D7-0C0E-49F2-867A-5AC0B066D030}">
      <text>
        <r>
          <rPr>
            <b/>
            <sz val="9"/>
            <color indexed="8"/>
            <rFont val="Liberation Sans"/>
            <family val="2"/>
          </rPr>
          <t xml:space="preserve">Définition :
</t>
        </r>
        <r>
          <rPr>
            <sz val="9"/>
            <color indexed="8"/>
            <rFont val="Liberation Sans"/>
            <family val="2"/>
          </rPr>
          <t xml:space="preserve">Pente ou déclivité majoritaire du terrain sur lequel le relevé a été effectué. En degrés par rapport à l'horizontale
</t>
        </r>
        <r>
          <rPr>
            <b/>
            <sz val="9"/>
            <color indexed="8"/>
            <rFont val="Liberation Sans"/>
            <family val="2"/>
          </rPr>
          <t>Valeurs possibles :</t>
        </r>
        <r>
          <rPr>
            <sz val="9"/>
            <color indexed="8"/>
            <rFont val="Liberation Sans"/>
            <family val="2"/>
          </rPr>
          <t xml:space="preserve">
De 0 à 90.
</t>
        </r>
        <r>
          <rPr>
            <b/>
            <sz val="9"/>
            <color indexed="8"/>
            <rFont val="Liberation Sans"/>
            <family val="2"/>
          </rPr>
          <t xml:space="preserve">Statut :
</t>
        </r>
        <r>
          <rPr>
            <sz val="9"/>
            <color indexed="8"/>
            <rFont val="Liberation Sans"/>
            <family val="2"/>
          </rPr>
          <t>Ce champ est facultatif.</t>
        </r>
      </text>
    </comment>
    <comment ref="A45" authorId="0" shapeId="0" xr:uid="{8BCE75F1-C87A-4F45-AB0E-1181A547A5B5}">
      <text>
        <r>
          <rPr>
            <b/>
            <sz val="9"/>
            <color indexed="8"/>
            <rFont val="Liberation Sans"/>
            <family val="2"/>
          </rPr>
          <t xml:space="preserve">Définition :
</t>
        </r>
        <r>
          <rPr>
            <sz val="9"/>
            <color indexed="8"/>
            <rFont val="Liberation Sans"/>
            <family val="2"/>
          </rPr>
          <t>Exposition ou orientation du terrain dans lequel se trouve le relevé, en point cardinal ou intercardinal.</t>
        </r>
        <r>
          <rPr>
            <b/>
            <sz val="9"/>
            <color indexed="8"/>
            <rFont val="Liberation Sans"/>
            <family val="2"/>
          </rPr>
          <t xml:space="preserve">
Vocabulaire contrôlé :
N → </t>
        </r>
        <r>
          <rPr>
            <sz val="9"/>
            <color indexed="8"/>
            <rFont val="Liberation Sans"/>
            <family val="2"/>
          </rPr>
          <t>Nord</t>
        </r>
        <r>
          <rPr>
            <b/>
            <sz val="9"/>
            <color indexed="8"/>
            <rFont val="Liberation Sans"/>
            <family val="2"/>
          </rPr>
          <t xml:space="preserve">
NNO → </t>
        </r>
        <r>
          <rPr>
            <sz val="9"/>
            <color indexed="8"/>
            <rFont val="Liberation Sans"/>
            <family val="2"/>
          </rPr>
          <t>Nord nord ouest</t>
        </r>
        <r>
          <rPr>
            <b/>
            <sz val="9"/>
            <color indexed="8"/>
            <rFont val="Liberation Sans"/>
            <family val="2"/>
          </rPr>
          <t xml:space="preserve">
NO → </t>
        </r>
        <r>
          <rPr>
            <sz val="9"/>
            <color indexed="8"/>
            <rFont val="Liberation Sans"/>
            <family val="2"/>
          </rPr>
          <t>Nord ouest</t>
        </r>
        <r>
          <rPr>
            <b/>
            <sz val="9"/>
            <color indexed="8"/>
            <rFont val="Liberation Sans"/>
            <family val="2"/>
          </rPr>
          <t xml:space="preserve">
ONO → </t>
        </r>
        <r>
          <rPr>
            <sz val="9"/>
            <color indexed="8"/>
            <rFont val="Liberation Sans"/>
            <family val="2"/>
          </rPr>
          <t>Ouest nord ouest</t>
        </r>
        <r>
          <rPr>
            <b/>
            <sz val="9"/>
            <color indexed="8"/>
            <rFont val="Liberation Sans"/>
            <family val="2"/>
          </rPr>
          <t xml:space="preserve">
O →</t>
        </r>
        <r>
          <rPr>
            <sz val="9"/>
            <color indexed="8"/>
            <rFont val="Liberation Sans"/>
            <family val="2"/>
          </rPr>
          <t xml:space="preserve"> Ouest</t>
        </r>
        <r>
          <rPr>
            <b/>
            <sz val="9"/>
            <color indexed="8"/>
            <rFont val="Liberation Sans"/>
            <family val="2"/>
          </rPr>
          <t xml:space="preserve">
OSO → </t>
        </r>
        <r>
          <rPr>
            <sz val="9"/>
            <color indexed="8"/>
            <rFont val="Liberation Sans"/>
            <family val="2"/>
          </rPr>
          <t>Ouest sud ouest</t>
        </r>
        <r>
          <rPr>
            <b/>
            <sz val="9"/>
            <color indexed="8"/>
            <rFont val="Liberation Sans"/>
            <family val="2"/>
          </rPr>
          <t xml:space="preserve">
SO → </t>
        </r>
        <r>
          <rPr>
            <sz val="9"/>
            <color indexed="8"/>
            <rFont val="Liberation Sans"/>
            <family val="2"/>
          </rPr>
          <t>Sud ouest</t>
        </r>
        <r>
          <rPr>
            <b/>
            <sz val="9"/>
            <color indexed="8"/>
            <rFont val="Liberation Sans"/>
            <family val="2"/>
          </rPr>
          <t xml:space="preserve">
SSO → </t>
        </r>
        <r>
          <rPr>
            <sz val="9"/>
            <color indexed="8"/>
            <rFont val="Liberation Sans"/>
            <family val="2"/>
          </rPr>
          <t>Sud sud ouest</t>
        </r>
        <r>
          <rPr>
            <b/>
            <sz val="9"/>
            <color indexed="8"/>
            <rFont val="Liberation Sans"/>
            <family val="2"/>
          </rPr>
          <t xml:space="preserve">
S → </t>
        </r>
        <r>
          <rPr>
            <sz val="9"/>
            <color indexed="8"/>
            <rFont val="Liberation Sans"/>
            <family val="2"/>
          </rPr>
          <t>Sud</t>
        </r>
        <r>
          <rPr>
            <b/>
            <sz val="9"/>
            <color indexed="8"/>
            <rFont val="Liberation Sans"/>
            <family val="2"/>
          </rPr>
          <t xml:space="preserve">
SSE → </t>
        </r>
        <r>
          <rPr>
            <sz val="9"/>
            <color indexed="8"/>
            <rFont val="Liberation Sans"/>
            <family val="2"/>
          </rPr>
          <t>Sud sud est</t>
        </r>
        <r>
          <rPr>
            <b/>
            <sz val="9"/>
            <color indexed="8"/>
            <rFont val="Liberation Sans"/>
            <family val="2"/>
          </rPr>
          <t xml:space="preserve">
SE →</t>
        </r>
        <r>
          <rPr>
            <sz val="9"/>
            <color indexed="8"/>
            <rFont val="Liberation Sans"/>
            <family val="2"/>
          </rPr>
          <t xml:space="preserve"> Sud est</t>
        </r>
        <r>
          <rPr>
            <b/>
            <sz val="9"/>
            <color indexed="8"/>
            <rFont val="Liberation Sans"/>
            <family val="2"/>
          </rPr>
          <t xml:space="preserve">
ESE → </t>
        </r>
        <r>
          <rPr>
            <sz val="9"/>
            <color indexed="8"/>
            <rFont val="Liberation Sans"/>
            <family val="2"/>
          </rPr>
          <t>Est sud est</t>
        </r>
        <r>
          <rPr>
            <b/>
            <sz val="9"/>
            <color indexed="8"/>
            <rFont val="Liberation Sans"/>
            <family val="2"/>
          </rPr>
          <t xml:space="preserve">
E → </t>
        </r>
        <r>
          <rPr>
            <sz val="9"/>
            <color indexed="8"/>
            <rFont val="Liberation Sans"/>
            <family val="2"/>
          </rPr>
          <t>Est</t>
        </r>
        <r>
          <rPr>
            <b/>
            <sz val="9"/>
            <color indexed="8"/>
            <rFont val="Liberation Sans"/>
            <family val="2"/>
          </rPr>
          <t xml:space="preserve">
ENE → </t>
        </r>
        <r>
          <rPr>
            <sz val="9"/>
            <color indexed="8"/>
            <rFont val="Liberation Sans"/>
            <family val="2"/>
          </rPr>
          <t>Est nord est</t>
        </r>
        <r>
          <rPr>
            <b/>
            <sz val="9"/>
            <color indexed="8"/>
            <rFont val="Liberation Sans"/>
            <family val="2"/>
          </rPr>
          <t xml:space="preserve">
NE → </t>
        </r>
        <r>
          <rPr>
            <sz val="9"/>
            <color indexed="8"/>
            <rFont val="Liberation Sans"/>
            <family val="2"/>
          </rPr>
          <t>Nord Est</t>
        </r>
        <r>
          <rPr>
            <b/>
            <sz val="9"/>
            <color indexed="8"/>
            <rFont val="Liberation Sans"/>
            <family val="2"/>
          </rPr>
          <t xml:space="preserve">
NNE → </t>
        </r>
        <r>
          <rPr>
            <sz val="9"/>
            <color indexed="8"/>
            <rFont val="Liberation Sans"/>
            <family val="2"/>
          </rPr>
          <t>Nord nord est</t>
        </r>
        <r>
          <rPr>
            <b/>
            <sz val="9"/>
            <color indexed="8"/>
            <rFont val="Liberation Sans"/>
            <family val="2"/>
          </rPr>
          <t xml:space="preserve">
Statut :
</t>
        </r>
        <r>
          <rPr>
            <sz val="9"/>
            <color indexed="8"/>
            <rFont val="Liberation Sans"/>
            <family val="2"/>
          </rPr>
          <t>Ce champ est facultatif.</t>
        </r>
      </text>
    </comment>
    <comment ref="A46" authorId="0" shapeId="0" xr:uid="{9E4D8925-E89F-484A-81E6-26DC7DF1C3EA}">
      <text>
        <r>
          <rPr>
            <b/>
            <sz val="9"/>
            <color indexed="8"/>
            <rFont val="Liberation Sans"/>
            <family val="2"/>
          </rPr>
          <t xml:space="preserve">Définition :
</t>
        </r>
        <r>
          <rPr>
            <sz val="9"/>
            <color indexed="8"/>
            <rFont val="Liberation Sans"/>
            <family val="2"/>
          </rPr>
          <t>Commentaire libre sur la localisation.
Peut donner des indications sur le lieu de l’observation, notamment le lieu-dit.</t>
        </r>
        <r>
          <rPr>
            <b/>
            <sz val="9"/>
            <color indexed="8"/>
            <rFont val="Liberation Sans"/>
            <family val="2"/>
          </rPr>
          <t xml:space="preserve">
Règle :
</t>
        </r>
        <r>
          <rPr>
            <sz val="9"/>
            <color indexed="8"/>
            <rFont val="Liberation Sans"/>
            <family val="2"/>
          </rPr>
          <t xml:space="preserve">Si l’espèce observée est listée comme potentiellement sensible en région Grand Est selon les principes du SINP, ce champ sera vidé par l’administrateur régional de données de la plateforme GINCO.
</t>
        </r>
        <r>
          <rPr>
            <b/>
            <sz val="9"/>
            <color indexed="8"/>
            <rFont val="Liberation Sans"/>
            <family val="2"/>
          </rPr>
          <t>Exemple :</t>
        </r>
        <r>
          <rPr>
            <sz val="9"/>
            <color indexed="8"/>
            <rFont val="Liberation Sans"/>
            <family val="2"/>
          </rPr>
          <t xml:space="preserve">
Forêt domaniale.
</t>
        </r>
        <r>
          <rPr>
            <b/>
            <sz val="9"/>
            <color indexed="8"/>
            <rFont val="Liberation Sans"/>
            <family val="2"/>
          </rPr>
          <t xml:space="preserve">
Statut :
</t>
        </r>
        <r>
          <rPr>
            <sz val="9"/>
            <color indexed="8"/>
            <rFont val="Liberation Sans"/>
            <family val="2"/>
          </rPr>
          <t>Ce champ est facultatif.</t>
        </r>
        <r>
          <rPr>
            <b/>
            <sz val="9"/>
            <color indexed="8"/>
            <rFont val="Liberation Sans"/>
            <family val="2"/>
          </rPr>
          <t xml:space="preserve">
</t>
        </r>
      </text>
    </comment>
    <comment ref="A47" authorId="0" shapeId="0" xr:uid="{7564EA16-97B6-4EB0-BC5D-D953B9D9DF7E}">
      <text>
        <r>
          <rPr>
            <b/>
            <sz val="9"/>
            <color indexed="8"/>
            <rFont val="Liberation Sans"/>
            <family val="2"/>
          </rPr>
          <t xml:space="preserve">Définition :
</t>
        </r>
        <r>
          <rPr>
            <sz val="9"/>
            <color indexed="8"/>
            <rFont val="Liberation Sans"/>
            <family val="2"/>
          </rPr>
          <t xml:space="preserve">Code métier de l'habitat sur lequel le taxon de l’observation a été identifié. Le référentiel métier utilisé est indiqué dans le champ refHabitat.
Les référentiels et codes dédiés aux habitats sont accessibles à l'adresse ci-dessous : 
</t>
        </r>
        <r>
          <rPr>
            <sz val="9"/>
            <color indexed="32"/>
            <rFont val="Liberation Sans"/>
            <family val="2"/>
          </rPr>
          <t>http://inpn.mnhn.fr/programme/referentiels-habitats</t>
        </r>
        <r>
          <rPr>
            <sz val="9"/>
            <color indexed="12"/>
            <rFont val="Liberation Sans"/>
            <family val="2"/>
          </rPr>
          <t xml:space="preserve">
</t>
        </r>
        <r>
          <rPr>
            <sz val="9"/>
            <color indexed="8"/>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48" authorId="0" shapeId="0" xr:uid="{67DF5435-FED1-48CA-83E8-081E09C3137D}">
      <text>
        <r>
          <rPr>
            <b/>
            <sz val="9"/>
            <color indexed="8"/>
            <rFont val="Liberation Sans"/>
            <family val="2"/>
          </rPr>
          <t xml:space="preserve">Définition :
</t>
        </r>
        <r>
          <rPr>
            <sz val="9"/>
            <color indexed="8"/>
            <rFont val="Liberation Sans"/>
            <family val="2"/>
          </rPr>
          <t>RefHabitat correspond au référentiel utilisé pour identifier l'habitat sur lequel se trouve le taxon observé. Il est codé selon les acronymes utilisés sur le site de l'INPN mettant à disposition en téléchargement les référentiels "habitats" et "typologies".</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BARC → </t>
        </r>
        <r>
          <rPr>
            <sz val="9"/>
            <color indexed="8"/>
            <rFont val="Liberation Sans"/>
            <family val="2"/>
          </rPr>
          <t>Convention de Barcelone. On utilisera le code CAPublic</t>
        </r>
        <r>
          <rPr>
            <b/>
            <sz val="9"/>
            <color indexed="8"/>
            <rFont val="Liberation Sans"/>
            <family val="2"/>
          </rPr>
          <t xml:space="preserve">
BRYOSOCIO → </t>
        </r>
        <r>
          <rPr>
            <sz val="9"/>
            <color indexed="8"/>
            <rFont val="Liberation Sans"/>
            <family val="2"/>
          </rPr>
          <t>Synopsis bryosociologique. On utilisera le CD_SYNTAXON de la liste typologique, correspondant au LB_CODE d'HABREF.</t>
        </r>
        <r>
          <rPr>
            <b/>
            <sz val="9"/>
            <color indexed="8"/>
            <rFont val="Liberation Sans"/>
            <family val="2"/>
          </rPr>
          <t xml:space="preserve">
CH → </t>
        </r>
        <r>
          <rPr>
            <sz val="9"/>
            <color indexed="8"/>
            <rFont val="Liberation Sans"/>
            <family val="2"/>
          </rPr>
          <t>Cahier d'habitat. On utilisera le CD_CH de la liste typologique, correspondant au LB_CODE d'HABREF.</t>
        </r>
        <r>
          <rPr>
            <b/>
            <sz val="9"/>
            <color indexed="8"/>
            <rFont val="Liberation Sans"/>
            <family val="2"/>
          </rPr>
          <t xml:space="preserve">
CORINEBIOTOPES → </t>
        </r>
        <r>
          <rPr>
            <sz val="9"/>
            <color indexed="8"/>
            <rFont val="Liberation Sans"/>
            <family val="2"/>
          </rPr>
          <t>CORINE Biotopes. On utilisera le CD_CB de la liste typologique, correspondant au LB_CODE d'HABREF.</t>
        </r>
        <r>
          <rPr>
            <b/>
            <sz val="9"/>
            <color indexed="8"/>
            <rFont val="Liberation Sans"/>
            <family val="2"/>
          </rPr>
          <t xml:space="preserve">
EUNIS → </t>
        </r>
        <r>
          <rPr>
            <sz val="9"/>
            <color indexed="8"/>
            <rFont val="Liberation Sans"/>
            <family val="2"/>
          </rPr>
          <t>EUNIS Habitats. On utilisera le CD_EUNIS de la liste typologique, correspondant au LB_CODE d'HABREF.</t>
        </r>
        <r>
          <rPr>
            <b/>
            <sz val="9"/>
            <color indexed="8"/>
            <rFont val="Liberation Sans"/>
            <family val="2"/>
          </rPr>
          <t xml:space="preserve">
HABREF → </t>
        </r>
        <r>
          <rPr>
            <sz val="9"/>
            <color indexed="8"/>
            <rFont val="Liberation Sans"/>
            <family val="2"/>
          </rPr>
          <t>Référentiel d'habitats et de végétation.  On utilisera le code CD_HAB extrait de HABREF, dans l'attribut codeHabRef.</t>
        </r>
        <r>
          <rPr>
            <b/>
            <sz val="9"/>
            <color indexed="8"/>
            <rFont val="Liberation Sans"/>
            <family val="2"/>
          </rPr>
          <t xml:space="preserve">
HABITATS_MARINS_ATLANTIQUE → </t>
        </r>
        <r>
          <rPr>
            <sz val="9"/>
            <color indexed="8"/>
            <rFont val="Liberation Sans"/>
            <family val="2"/>
          </rPr>
          <t>Typologie des habitats marins benthiques de la Manche, de la Mer du Nord et de l'Atlantique. On utilisera le CD_HAB de HabRef, qu'on reportera dans l'attribut codeHabref.</t>
        </r>
        <r>
          <rPr>
            <b/>
            <sz val="9"/>
            <color indexed="8"/>
            <rFont val="Liberation Sans"/>
            <family val="2"/>
          </rPr>
          <t xml:space="preserve">
HIC → </t>
        </r>
        <r>
          <rPr>
            <sz val="9"/>
            <color indexed="8"/>
            <rFont val="Liberation Sans"/>
            <family val="2"/>
          </rPr>
          <t>Liste hiérarchisée et descriptifs des habitats d'intérêt communautaire de la directive "Habitats". On utilisera le code CD_HAB extrait de HABREF, dans l'attribut "codeHabRef".</t>
        </r>
        <r>
          <rPr>
            <b/>
            <sz val="9"/>
            <color indexed="8"/>
            <rFont val="Liberation Sans"/>
            <family val="2"/>
          </rPr>
          <t xml:space="preserve">
OSPAR → </t>
        </r>
        <r>
          <rPr>
            <sz val="9"/>
            <color indexed="8"/>
            <rFont val="Liberation Sans"/>
            <family val="2"/>
          </rPr>
          <t>Convention OSPAR. On utilisera la désignation de l'habitat dans la partie II.</t>
        </r>
        <r>
          <rPr>
            <b/>
            <sz val="9"/>
            <color indexed="8"/>
            <rFont val="Liberation Sans"/>
            <family val="2"/>
          </rPr>
          <t xml:space="preserve">
PAL → </t>
        </r>
        <r>
          <rPr>
            <sz val="9"/>
            <color indexed="8"/>
            <rFont val="Liberation Sans"/>
            <family val="2"/>
          </rPr>
          <t>Classification paléarctique. On utilisera le CD_PAL. Correspond à la typologie PAL_PHYSIS_2001 de HABREF.</t>
        </r>
        <r>
          <rPr>
            <b/>
            <sz val="9"/>
            <color indexed="8"/>
            <rFont val="Liberation Sans"/>
            <family val="2"/>
          </rPr>
          <t xml:space="preserve">
PHYTO_CH → </t>
        </r>
        <r>
          <rPr>
            <sz val="9"/>
            <color indexed="8"/>
            <rFont val="Liberation Sans"/>
            <family val="2"/>
          </rPr>
          <t>Unités phytosociologiques des cahiers d'habitats. On utilisera le code CD_HAB extrait de HABREF, dans l'attribut "codeHabRef".</t>
        </r>
        <r>
          <rPr>
            <b/>
            <sz val="9"/>
            <color indexed="8"/>
            <rFont val="Liberation Sans"/>
            <family val="2"/>
          </rPr>
          <t xml:space="preserve">
PVF → </t>
        </r>
        <r>
          <rPr>
            <sz val="9"/>
            <color indexed="8"/>
            <rFont val="Liberation Sans"/>
            <family val="2"/>
          </rPr>
          <t>Prodrome des végétations de France. On utilisera le CD_PVF1.</t>
        </r>
        <r>
          <rPr>
            <b/>
            <sz val="9"/>
            <color indexed="8"/>
            <rFont val="Liberation Sans"/>
            <family val="2"/>
          </rPr>
          <t xml:space="preserve">
PVF1 → </t>
        </r>
        <r>
          <rPr>
            <sz val="9"/>
            <color indexed="8"/>
            <rFont val="Liberation Sans"/>
            <family val="2"/>
          </rPr>
          <t>Prodrome des végétations de France. On utilisera le CD_PVF1.</t>
        </r>
        <r>
          <rPr>
            <b/>
            <sz val="9"/>
            <color indexed="8"/>
            <rFont val="Liberation Sans"/>
            <family val="2"/>
          </rPr>
          <t xml:space="preserve">
PVF2 → </t>
        </r>
        <r>
          <rPr>
            <sz val="9"/>
            <color indexed="8"/>
            <rFont val="Liberation Sans"/>
            <family val="2"/>
          </rPr>
          <t>Prodrome des végétations de France. On utilisera le CD_PVF2.</t>
        </r>
        <r>
          <rPr>
            <b/>
            <sz val="9"/>
            <color indexed="8"/>
            <rFont val="Liberation Sans"/>
            <family val="2"/>
          </rPr>
          <t xml:space="preserve">
SYNSYSTEME_EUROPEEN → </t>
        </r>
        <r>
          <rPr>
            <sz val="9"/>
            <color indexed="8"/>
            <rFont val="Liberation Sans"/>
            <family val="2"/>
          </rPr>
          <t>Classification phytosociologique européenne.</t>
        </r>
        <r>
          <rPr>
            <b/>
            <sz val="9"/>
            <color indexed="8"/>
            <rFont val="Liberation Sans"/>
            <family val="2"/>
          </rPr>
          <t xml:space="preserve">
Statut :
</t>
        </r>
        <r>
          <rPr>
            <sz val="9"/>
            <color indexed="8"/>
            <rFont val="Liberation Sans"/>
            <family val="2"/>
          </rPr>
          <t>Ce champ est facultatif.</t>
        </r>
      </text>
    </comment>
    <comment ref="A49" authorId="0" shapeId="0" xr:uid="{930189B1-5055-41B5-A647-64823387A00A}">
      <text>
        <r>
          <rPr>
            <b/>
            <sz val="9"/>
            <color indexed="8"/>
            <rFont val="Liberation Sans"/>
            <family val="2"/>
          </rPr>
          <t xml:space="preserve">Définition :
</t>
        </r>
        <r>
          <rPr>
            <sz val="9"/>
            <color indexed="8"/>
            <rFont val="Liberation Sans"/>
            <family val="2"/>
          </rPr>
          <t xml:space="preserve">Version du référentiel d’habitat utilisé.
</t>
        </r>
        <r>
          <rPr>
            <b/>
            <sz val="9"/>
            <color indexed="8"/>
            <rFont val="Liberation Sans"/>
            <family val="2"/>
          </rPr>
          <t xml:space="preserve">Règles :
- </t>
        </r>
        <r>
          <rPr>
            <sz val="9"/>
            <color indexed="8"/>
            <rFont val="Liberation Sans"/>
            <family val="2"/>
          </rPr>
          <t xml:space="preserve">Doit être écrite sous la forme aaaa-mm-jj, composé de JJ correspondant à un jour à deux chiffres, de MM à un mois à deux chiffres et de AAAA à une année de quatre chiffres.
- Autant que possible au moment de l'échange, on tentera d'utiliser le référentiel en vigueur.
</t>
        </r>
        <r>
          <rPr>
            <b/>
            <sz val="9"/>
            <color indexed="8"/>
            <rFont val="Liberation Sans"/>
            <family val="2"/>
          </rPr>
          <t xml:space="preserve">Statut :
</t>
        </r>
        <r>
          <rPr>
            <sz val="9"/>
            <color indexed="8"/>
            <rFont val="Liberation Sans"/>
            <family val="2"/>
          </rPr>
          <t>Ce champ est facultatif.</t>
        </r>
      </text>
    </comment>
    <comment ref="A50" authorId="0" shapeId="0" xr:uid="{93CE2D47-6F97-4BB0-BDF0-4A6C2AF1EE92}">
      <text>
        <r>
          <rPr>
            <b/>
            <sz val="9"/>
            <color indexed="8"/>
            <rFont val="Liberation Sans"/>
            <family val="2"/>
          </rPr>
          <t xml:space="preserve">Définition :
</t>
        </r>
        <r>
          <rPr>
            <sz val="9"/>
            <color indexed="8"/>
            <rFont val="Liberation Sans"/>
            <family val="2"/>
          </rPr>
          <t xml:space="preserve">Code HABREF de l'habitat sur lequel le taxon de l'observation a été identifié.
</t>
        </r>
        <r>
          <rPr>
            <b/>
            <sz val="9"/>
            <color indexed="8"/>
            <rFont val="Liberation Sans"/>
            <family val="2"/>
          </rPr>
          <t xml:space="preserve">Vocabulaire contrôlé :
</t>
        </r>
        <r>
          <rPr>
            <sz val="9"/>
            <color indexed="8"/>
            <rFont val="Liberation Sans"/>
            <family val="2"/>
          </rPr>
          <t xml:space="preserve">Les référentiels et codes dédiés aux habitats sont accessibles à l'adresse ci-dessous :
</t>
        </r>
        <r>
          <rPr>
            <sz val="9"/>
            <color indexed="32"/>
            <rFont val="Liberation Sans"/>
            <family val="2"/>
          </rPr>
          <t xml:space="preserve"> http://inpn.mnhn.fr/programme/referentiels-habitats</t>
        </r>
        <r>
          <rPr>
            <sz val="9"/>
            <color indexed="12"/>
            <rFont val="Liberation Sans"/>
            <family val="2"/>
          </rPr>
          <t xml:space="preserve">
</t>
        </r>
        <r>
          <rPr>
            <sz val="9"/>
            <color indexed="8"/>
            <rFont val="Liberation Sans"/>
            <family val="2"/>
          </rPr>
          <t xml:space="preserve">
La liste des valeurs acceptées</t>
        </r>
        <r>
          <rPr>
            <sz val="9"/>
            <color indexed="12"/>
            <rFont val="Liberation Sans"/>
            <family val="2"/>
          </rPr>
          <t xml:space="preserve"> </t>
        </r>
        <r>
          <rPr>
            <sz val="9"/>
            <color indexed="8"/>
            <rFont val="Liberation Sans"/>
            <family val="2"/>
          </rPr>
          <t xml:space="preserve">peut être trouvée dans la colonne "CD_HAB" d'HabRef.
</t>
        </r>
        <r>
          <rPr>
            <b/>
            <sz val="9"/>
            <color indexed="8"/>
            <rFont val="Liberation Sans"/>
            <family val="2"/>
          </rPr>
          <t xml:space="preserve">
Règles :
-</t>
        </r>
        <r>
          <rPr>
            <sz val="9"/>
            <color indexed="8"/>
            <rFont val="Liberation Sans"/>
            <family val="2"/>
          </rPr>
          <t xml:space="preserve"> Les "CD_HAB" trouvés dans les différentes typologies (hors référentiel HABREF) ne doivent en aucun cas être utilisés dans cet attribut : ils correspondent au "LB_CODE" de HABREF, et doivent être renseignés dans le champ codeHabitat.
- Autant que possible au moment de l'échange, on tentera d'utiliser le référentiel en vigueur,
</t>
        </r>
        <r>
          <rPr>
            <b/>
            <sz val="9"/>
            <color indexed="8"/>
            <rFont val="Liberation Sans"/>
            <family val="2"/>
          </rPr>
          <t xml:space="preserve">Statut :
</t>
        </r>
        <r>
          <rPr>
            <sz val="9"/>
            <color indexed="8"/>
            <rFont val="Liberation Sans"/>
            <family val="2"/>
          </rPr>
          <t>Ce champ est facultatif.</t>
        </r>
      </text>
    </comment>
    <comment ref="A51" authorId="0" shapeId="0" xr:uid="{862DD917-93A4-4E7D-AE87-A41EBFB0DFDD}">
      <text>
        <r>
          <rPr>
            <b/>
            <sz val="9"/>
            <color indexed="8"/>
            <rFont val="Liberation Sans"/>
            <family val="2"/>
          </rPr>
          <t xml:space="preserve">Définition :
</t>
        </r>
        <r>
          <rPr>
            <sz val="9"/>
            <color indexed="8"/>
            <rFont val="Liberation Sans"/>
            <family val="2"/>
          </rPr>
          <t>Commentaire libre sur l’habitat.</t>
        </r>
        <r>
          <rPr>
            <b/>
            <sz val="9"/>
            <color indexed="8"/>
            <rFont val="Liberation Sans"/>
            <family val="2"/>
          </rPr>
          <t xml:space="preserve">
Statut :
</t>
        </r>
        <r>
          <rPr>
            <sz val="9"/>
            <color indexed="8"/>
            <rFont val="Liberation Sans"/>
            <family val="2"/>
          </rPr>
          <t>Ce champ est facultatif.</t>
        </r>
      </text>
    </comment>
    <comment ref="A52" authorId="0" shapeId="0" xr:uid="{8CFB5A7F-1762-423F-901A-93FBD771BA69}">
      <text>
        <r>
          <rPr>
            <b/>
            <sz val="9"/>
            <color indexed="8"/>
            <rFont val="Liberation Sans"/>
            <family val="2"/>
          </rPr>
          <t xml:space="preserve">Définition :
</t>
        </r>
        <r>
          <rPr>
            <sz val="9"/>
            <color indexed="8"/>
            <rFont val="Liberation Sans"/>
            <family val="2"/>
          </rPr>
          <t xml:space="preserve">Date du jour de l’observation.
L’heure de l’observation, quand à elle, sera ajoutée dans les champs dédiés.
</t>
        </r>
        <r>
          <rPr>
            <b/>
            <sz val="9"/>
            <color indexed="8"/>
            <rFont val="Liberation Sans"/>
            <family val="2"/>
          </rPr>
          <t xml:space="preserve">Règles :
</t>
        </r>
        <r>
          <rPr>
            <sz val="9"/>
            <color indexed="8"/>
            <rFont val="Liberation Sans"/>
            <family val="2"/>
          </rPr>
          <t xml:space="preserve">- Lorsque la date de l’observation est connue précisément les dates de début et de fin sont les mêmes (cas le plus courant).
- En cas d’imprécision, cet attribut représente la date la plus ancienne de la période d’imprécision.
</t>
        </r>
        <r>
          <rPr>
            <b/>
            <sz val="9"/>
            <color indexed="8"/>
            <rFont val="Liberation Sans"/>
            <family val="2"/>
          </rPr>
          <t xml:space="preserve">
</t>
        </r>
        <r>
          <rPr>
            <sz val="9"/>
            <color indexed="8"/>
            <rFont val="Liberation Sans"/>
            <family val="2"/>
          </rPr>
          <t xml:space="preserve">- Doit être écrite sous la forme aaaa-mm-jj, composé de JJ correspondant à un jour à deux chiffres, de MM à un mois à deux chiffres et de AAAA à une année de quatre chiffres.
</t>
        </r>
        <r>
          <rPr>
            <b/>
            <sz val="9"/>
            <color indexed="8"/>
            <rFont val="Liberation Sans"/>
            <family val="2"/>
          </rPr>
          <t>Exemple :</t>
        </r>
        <r>
          <rPr>
            <sz val="9"/>
            <color indexed="8"/>
            <rFont val="Liberation Sans"/>
            <family val="2"/>
          </rPr>
          <t xml:space="preserve">
Le 17 mai 2017 s’écrit « 2017-05-17 »
</t>
        </r>
        <r>
          <rPr>
            <b/>
            <sz val="9"/>
            <color indexed="8"/>
            <rFont val="Liberation Sans"/>
            <family val="2"/>
          </rPr>
          <t xml:space="preserve">Statut :
</t>
        </r>
        <r>
          <rPr>
            <sz val="9"/>
            <color indexed="8"/>
            <rFont val="Liberation Sans"/>
            <family val="2"/>
          </rPr>
          <t xml:space="preserve">Ce champ est obligatoire.
</t>
        </r>
      </text>
    </comment>
    <comment ref="A53" authorId="0" shapeId="0" xr:uid="{AB5788E8-A97C-4AD3-8BEF-D098372B1388}">
      <text>
        <r>
          <rPr>
            <b/>
            <sz val="9"/>
            <color indexed="8"/>
            <rFont val="Liberation Sans"/>
            <family val="2"/>
          </rPr>
          <t xml:space="preserve">Définition :
</t>
        </r>
        <r>
          <rPr>
            <sz val="9"/>
            <color indexed="8"/>
            <rFont val="Liberation Sans"/>
            <family val="2"/>
          </rPr>
          <t xml:space="preserve">Heure de début de l’observation
</t>
        </r>
        <r>
          <rPr>
            <b/>
            <sz val="9"/>
            <color indexed="8"/>
            <rFont val="Liberation Sans"/>
            <family val="2"/>
          </rPr>
          <t xml:space="preserve">Règle :
</t>
        </r>
        <r>
          <rPr>
            <sz val="9"/>
            <color indexed="8"/>
            <rFont val="Liberation Sans"/>
            <family val="2"/>
          </rPr>
          <t xml:space="preserve">- Doit être écrite sous la forme HH:mm (heure:minute)
Exemple :
10h47 s’écrit « 10:47 »
</t>
        </r>
        <r>
          <rPr>
            <b/>
            <sz val="9"/>
            <color indexed="8"/>
            <rFont val="Liberation Sans"/>
            <family val="2"/>
          </rPr>
          <t xml:space="preserve">Statut :
</t>
        </r>
        <r>
          <rPr>
            <sz val="9"/>
            <color indexed="8"/>
            <rFont val="Liberation Sans"/>
            <family val="2"/>
          </rPr>
          <t>Ce champ est facultatif.</t>
        </r>
        <r>
          <rPr>
            <sz val="10"/>
            <color indexed="8"/>
            <rFont val="Liberation Sans"/>
            <family val="2"/>
          </rPr>
          <t xml:space="preserve">
</t>
        </r>
        <r>
          <rPr>
            <b/>
            <sz val="10"/>
            <color indexed="8"/>
            <rFont val="Liberation Sans"/>
            <family val="2"/>
          </rPr>
          <t xml:space="preserve">
</t>
        </r>
      </text>
    </comment>
    <comment ref="A54" authorId="0" shapeId="0" xr:uid="{093D959B-2A94-4C05-B7E9-165E58B0B77A}">
      <text>
        <r>
          <rPr>
            <b/>
            <sz val="9"/>
            <color indexed="8"/>
            <rFont val="Liberation Sans"/>
            <family val="2"/>
          </rPr>
          <t xml:space="preserve">Définition :
</t>
        </r>
        <r>
          <rPr>
            <sz val="9"/>
            <color indexed="8"/>
            <rFont val="Liberation Sans"/>
            <family val="2"/>
          </rPr>
          <t>Date du jour de l’observation.</t>
        </r>
        <r>
          <rPr>
            <b/>
            <sz val="9"/>
            <color indexed="8"/>
            <rFont val="Liberation Sans"/>
            <family val="2"/>
          </rPr>
          <t xml:space="preserve">
</t>
        </r>
        <r>
          <rPr>
            <sz val="9"/>
            <color indexed="8"/>
            <rFont val="Liberation Sans"/>
            <family val="2"/>
          </rPr>
          <t xml:space="preserve">
L’heure de l’observation, quand à elle, sera ajoutée dans les champs dédiés.</t>
        </r>
        <r>
          <rPr>
            <b/>
            <sz val="9"/>
            <color indexed="8"/>
            <rFont val="Liberation Sans"/>
            <family val="2"/>
          </rPr>
          <t xml:space="preserve">
Règles :
</t>
        </r>
        <r>
          <rPr>
            <sz val="9"/>
            <color indexed="8"/>
            <rFont val="Liberation Sans"/>
            <family val="2"/>
          </rPr>
          <t>- Lorsque la date de l’observation est connue précisément les dates de début et de fin sont les mêmes (cas le plus courant).
- En cas d’imprécision, cet attribut représente la date la plus ancienne de la période d’imprécision.
- Doit être écrite sous la forme aaaa-mm-jj, composé de JJ correspondant à un jour à deux chiffres, de MM à un mois à deux chiffres et de AAAA à une année de quatre</t>
        </r>
        <r>
          <rPr>
            <b/>
            <sz val="9"/>
            <color indexed="8"/>
            <rFont val="Liberation Sans"/>
            <family val="2"/>
          </rPr>
          <t xml:space="preserve"> chiffres.
Exemple :
</t>
        </r>
        <r>
          <rPr>
            <sz val="9"/>
            <color indexed="8"/>
            <rFont val="Liberation Sans"/>
            <family val="2"/>
          </rPr>
          <t>Le 17 mai 2017 s’écrit « 2017-05-17 »</t>
        </r>
        <r>
          <rPr>
            <b/>
            <sz val="9"/>
            <color indexed="8"/>
            <rFont val="Liberation Sans"/>
            <family val="2"/>
          </rPr>
          <t xml:space="preserve">
Statut :
</t>
        </r>
        <r>
          <rPr>
            <sz val="9"/>
            <color indexed="8"/>
            <rFont val="Liberation Sans"/>
            <family val="2"/>
          </rPr>
          <t>Ce champ est obligatoire.</t>
        </r>
      </text>
    </comment>
    <comment ref="A55" authorId="0" shapeId="0" xr:uid="{CEF35AE2-CAA3-4884-852D-B281D1745064}">
      <text>
        <r>
          <rPr>
            <b/>
            <sz val="9"/>
            <color indexed="8"/>
            <rFont val="Liberation Sans"/>
            <family val="2"/>
          </rPr>
          <t xml:space="preserve">Définition :
</t>
        </r>
        <r>
          <rPr>
            <sz val="9"/>
            <color indexed="8"/>
            <rFont val="Liberation Sans"/>
            <family val="2"/>
          </rPr>
          <t>Heure de fin de l’observation</t>
        </r>
        <r>
          <rPr>
            <b/>
            <sz val="9"/>
            <color indexed="8"/>
            <rFont val="Liberation Sans"/>
            <family val="2"/>
          </rPr>
          <t xml:space="preserve">
Règle :
</t>
        </r>
        <r>
          <rPr>
            <sz val="9"/>
            <color indexed="8"/>
            <rFont val="Liberation Sans"/>
            <family val="2"/>
          </rPr>
          <t>- Doit être écrite sous la forme HH:mm (heure:minute)</t>
        </r>
        <r>
          <rPr>
            <b/>
            <sz val="9"/>
            <color indexed="8"/>
            <rFont val="Liberation Sans"/>
            <family val="2"/>
          </rPr>
          <t xml:space="preserve">
Exemple :
</t>
        </r>
        <r>
          <rPr>
            <sz val="9"/>
            <color indexed="8"/>
            <rFont val="Liberation Sans"/>
            <family val="2"/>
          </rPr>
          <t>10h47 s’écrit « 10:47 »</t>
        </r>
        <r>
          <rPr>
            <b/>
            <sz val="9"/>
            <color indexed="8"/>
            <rFont val="Liberation Sans"/>
            <family val="2"/>
          </rPr>
          <t xml:space="preserve">
Statut :
</t>
        </r>
        <r>
          <rPr>
            <sz val="9"/>
            <color indexed="8"/>
            <rFont val="Liberation Sans"/>
            <family val="2"/>
          </rPr>
          <t>Ce champ est facultatif.</t>
        </r>
      </text>
    </comment>
    <comment ref="A56" authorId="0" shapeId="0" xr:uid="{7D88939B-774F-4D12-ACA8-905774C78CA8}">
      <text>
        <r>
          <rPr>
            <b/>
            <sz val="9"/>
            <color indexed="8"/>
            <rFont val="Liberation Sans"/>
            <family val="2"/>
          </rPr>
          <t>Définition :</t>
        </r>
        <r>
          <rPr>
            <sz val="9"/>
            <color indexed="8"/>
            <rFont val="Liberation Sans"/>
            <family val="2"/>
          </rPr>
          <t xml:space="preserve">
Nom(s) de famille et prénom(s) de la ou les personnes ayant réalisé l’observation.
</t>
        </r>
        <r>
          <rPr>
            <b/>
            <sz val="9"/>
            <color indexed="8"/>
            <rFont val="Liberation Sans"/>
            <family val="2"/>
          </rPr>
          <t xml:space="preserve">
Règles :
</t>
        </r>
        <r>
          <rPr>
            <sz val="9"/>
            <color indexed="8"/>
            <rFont val="Liberation Sans"/>
            <family val="2"/>
          </rPr>
          <t>- Les noms doivent être écrits en majuscules
- Les prénoms doivent avoir leurs initiales en majuscules, le reste en minuscules
- Si plusieurs personnes sont nommées, les séparer par des virgules
- Si une personne privée souhaite que son nom n'apparaisse pas, inscrire « ANONYME » en lieu et place du nom et prénom
- Si l'observateur n'est pas connu, inscrire « INCONNU » en lieu et place du nom et prénom</t>
        </r>
        <r>
          <rPr>
            <b/>
            <sz val="9"/>
            <color indexed="8"/>
            <rFont val="Liberation Sans"/>
            <family val="2"/>
          </rPr>
          <t xml:space="preserve">
Exemples :
</t>
        </r>
        <r>
          <rPr>
            <sz val="9"/>
            <color indexed="8"/>
            <rFont val="Liberation Sans"/>
            <family val="2"/>
          </rPr>
          <t>« NOM Prénom »
« ANONYME »
« NOM1 Prénom1 , NOM2 Prénom2 »</t>
        </r>
        <r>
          <rPr>
            <b/>
            <sz val="9"/>
            <color indexed="8"/>
            <rFont val="Liberation Sans"/>
            <family val="2"/>
          </rPr>
          <t xml:space="preserve">
Statut :
</t>
        </r>
        <r>
          <rPr>
            <sz val="9"/>
            <color indexed="8"/>
            <rFont val="Liberation Sans"/>
            <family val="2"/>
          </rPr>
          <t>Ce champ est obligatoire.</t>
        </r>
        <r>
          <rPr>
            <b/>
            <sz val="9"/>
            <color indexed="8"/>
            <rFont val="Liberation Sans"/>
            <family val="2"/>
          </rPr>
          <t xml:space="preserve">
</t>
        </r>
      </text>
    </comment>
    <comment ref="A57" authorId="0" shapeId="0" xr:uid="{07B0D7B5-04A6-40B4-B3BC-B72E4C47955A}">
      <text>
        <r>
          <rPr>
            <b/>
            <sz val="9"/>
            <color indexed="8"/>
            <rFont val="Liberation Sans"/>
            <family val="2"/>
          </rPr>
          <t xml:space="preserve">Définition :
</t>
        </r>
        <r>
          <rPr>
            <sz val="9"/>
            <color indexed="8"/>
            <rFont val="Liberation Sans"/>
            <family val="2"/>
          </rPr>
          <t xml:space="preserve">Nom(s) de l’organisme ou des organismes de la ou les personnes ayant réalisé l’observation.
</t>
        </r>
        <r>
          <rPr>
            <b/>
            <sz val="9"/>
            <color indexed="8"/>
            <rFont val="Liberation Sans"/>
            <family val="2"/>
          </rPr>
          <t xml:space="preserve">Règles :
</t>
        </r>
        <r>
          <rPr>
            <sz val="9"/>
            <color indexed="8"/>
            <rFont val="Liberation Sans"/>
            <family val="2"/>
          </rPr>
          <t xml:space="preserve">- Si plusieurs organismes sont indiqués, les séparer par des virgules
- Si l’observateur n’est affilié à aucun organisme, indiquer « INDEPENDANT » en lieu et place de l’organisme
- Si le nom de l’organisme auquel l'observateur est affilié n'est pas connu, inscrire  « INCONNU »  en lieu et place de l’organisme
</t>
        </r>
        <r>
          <rPr>
            <b/>
            <sz val="9"/>
            <color indexed="8"/>
            <rFont val="Liberation Sans"/>
            <family val="2"/>
          </rPr>
          <t xml:space="preserve">Statut :
</t>
        </r>
        <r>
          <rPr>
            <sz val="9"/>
            <color indexed="8"/>
            <rFont val="Liberation Sans"/>
            <family val="2"/>
          </rPr>
          <t>Ce champ est facultatif.</t>
        </r>
      </text>
    </comment>
    <comment ref="A58" authorId="0" shapeId="0" xr:uid="{913EDE63-E79C-45A1-8CED-DB0EA7D29E20}">
      <text>
        <r>
          <rPr>
            <b/>
            <sz val="9"/>
            <color indexed="8"/>
            <rFont val="Liberation Sans"/>
            <family val="2"/>
          </rPr>
          <t xml:space="preserve">Définition :
</t>
        </r>
        <r>
          <rPr>
            <sz val="9"/>
            <color indexed="8"/>
            <rFont val="Liberation Sans"/>
            <family val="2"/>
          </rPr>
          <t>Nom(s) de famille et prénom(s) de la ou les personnes ayant réalisé la détermination taxonomique de l’observation.</t>
        </r>
        <r>
          <rPr>
            <b/>
            <sz val="9"/>
            <color indexed="8"/>
            <rFont val="Liberation Sans"/>
            <family val="2"/>
          </rPr>
          <t xml:space="preserve">
Règles :
</t>
        </r>
        <r>
          <rPr>
            <sz val="9"/>
            <color indexed="8"/>
            <rFont val="Liberation Sans"/>
            <family val="2"/>
          </rPr>
          <t>- Les noms doivent être écrits en majuscules
- Les prénoms doivent avoir leurs initiales en majuscules, le reste en minuscules
- Si plusieurs personnes sont nommées, les séparer par des virgules</t>
        </r>
        <r>
          <rPr>
            <b/>
            <sz val="9"/>
            <color indexed="8"/>
            <rFont val="Liberation Sans"/>
            <family val="2"/>
          </rPr>
          <t xml:space="preserve">
Exemples :
</t>
        </r>
        <r>
          <rPr>
            <sz val="9"/>
            <color indexed="8"/>
            <rFont val="Liberation Sans"/>
            <family val="2"/>
          </rPr>
          <t>« NOM Prénom »
« NOM1 Prénom1 , NOM2 Prénom2 »</t>
        </r>
        <r>
          <rPr>
            <b/>
            <sz val="9"/>
            <color indexed="8"/>
            <rFont val="Liberation Sans"/>
            <family val="2"/>
          </rPr>
          <t xml:space="preserve">
Statut :
</t>
        </r>
        <r>
          <rPr>
            <sz val="9"/>
            <color indexed="8"/>
            <rFont val="Liberation Sans"/>
            <family val="2"/>
          </rPr>
          <t>Ce champ est facultatif.</t>
        </r>
        <r>
          <rPr>
            <b/>
            <sz val="9"/>
            <color indexed="8"/>
            <rFont val="Liberation Sans"/>
            <family val="2"/>
          </rPr>
          <t xml:space="preserve">
</t>
        </r>
      </text>
    </comment>
    <comment ref="A59" authorId="0" shapeId="0" xr:uid="{2D2FA8E3-B2D2-49D0-B702-CEB1F4013E18}">
      <text>
        <r>
          <rPr>
            <b/>
            <sz val="9"/>
            <color indexed="8"/>
            <rFont val="Liberation Sans"/>
            <family val="2"/>
          </rPr>
          <t xml:space="preserve">Définition :
</t>
        </r>
        <r>
          <rPr>
            <sz val="9"/>
            <color indexed="8"/>
            <rFont val="Liberation Sans"/>
            <family val="2"/>
          </rPr>
          <t xml:space="preserve">Nom(s) de l’organisme ou des organismes de la ou les personnes ayant réalisé la détermination taxonomique de l’observation.
 </t>
        </r>
        <r>
          <rPr>
            <b/>
            <sz val="9"/>
            <color indexed="8"/>
            <rFont val="Liberation Sans"/>
            <family val="2"/>
          </rPr>
          <t xml:space="preserve">
Règles :
</t>
        </r>
        <r>
          <rPr>
            <sz val="9"/>
            <color indexed="8"/>
            <rFont val="Liberation Sans"/>
            <family val="2"/>
          </rPr>
          <t>- Si plusieurs organismes sont indiqués, les séparer par des virgules
- Si le déterminateur n’est affilié à aucun organisme, indiquer « INDEPENDANT » en lieu et place de l’organisme
- Si le nom de l’organisme auquel le déterminateur est affilié n'est pas connu, inscrire  « INCONNU »  en lieu et place de l’organisme</t>
        </r>
        <r>
          <rPr>
            <b/>
            <sz val="9"/>
            <color indexed="8"/>
            <rFont val="Liberation Sans"/>
            <family val="2"/>
          </rPr>
          <t xml:space="preserve">
Statut :
</t>
        </r>
        <r>
          <rPr>
            <sz val="9"/>
            <color indexed="8"/>
            <rFont val="Liberation Sans"/>
            <family val="2"/>
          </rPr>
          <t>Ce champ est facultatif.</t>
        </r>
      </text>
    </comment>
    <comment ref="A60" authorId="0" shapeId="0" xr:uid="{44F73BDD-0471-445F-8464-D839B5D4E528}">
      <text>
        <r>
          <rPr>
            <b/>
            <sz val="9"/>
            <color indexed="8"/>
            <rFont val="Liberation Sans"/>
            <family val="2"/>
          </rPr>
          <t xml:space="preserve">Définition :
</t>
        </r>
        <r>
          <rPr>
            <sz val="9"/>
            <color indexed="8"/>
            <rFont val="Liberation Sans"/>
            <family val="2"/>
          </rPr>
          <t xml:space="preserve">Date de la dernière détermination du taxon de l’observation
</t>
        </r>
        <r>
          <rPr>
            <b/>
            <sz val="9"/>
            <color indexed="8"/>
            <rFont val="Liberation Sans"/>
            <family val="2"/>
          </rPr>
          <t xml:space="preserve">
Règle :
</t>
        </r>
        <r>
          <rPr>
            <sz val="9"/>
            <color indexed="8"/>
            <rFont val="Liberation Sans"/>
            <family val="2"/>
          </rPr>
          <t xml:space="preserve">Doit être écrite sous la forme aaaa-mm-jj, composé de JJ correspondant à un jour à deux chiffres, de MM à un mois à deux chiffres et de AAAA à une année de quatre chiffres.
</t>
        </r>
        <r>
          <rPr>
            <b/>
            <sz val="9"/>
            <color indexed="8"/>
            <rFont val="Liberation Sans"/>
            <family val="2"/>
          </rPr>
          <t xml:space="preserve">Statut :
</t>
        </r>
        <r>
          <rPr>
            <sz val="9"/>
            <color indexed="8"/>
            <rFont val="Liberation Sans"/>
            <family val="2"/>
          </rPr>
          <t>Ce champ est facultatif.</t>
        </r>
      </text>
    </comment>
    <comment ref="A61" authorId="0" shapeId="0" xr:uid="{0CBCE5D9-105E-4D74-987C-B61B98F56CE3}">
      <text>
        <r>
          <rPr>
            <b/>
            <sz val="9"/>
            <color indexed="8"/>
            <rFont val="Liberation Sans"/>
            <family val="2"/>
          </rPr>
          <t xml:space="preserve">Définition :
</t>
        </r>
        <r>
          <rPr>
            <sz val="9"/>
            <color indexed="8"/>
            <rFont val="Liberation Sans"/>
            <family val="2"/>
          </rPr>
          <t xml:space="preserve">Nom de l’organisme qui détient la donnée source producteur et qui en a la responsabilité.
</t>
        </r>
        <r>
          <rPr>
            <b/>
            <sz val="9"/>
            <color indexed="8"/>
            <rFont val="Liberation Sans"/>
            <family val="2"/>
          </rPr>
          <t xml:space="preserve">
Règle :
</t>
        </r>
        <r>
          <rPr>
            <sz val="9"/>
            <color indexed="8"/>
            <rFont val="Liberation Sans"/>
            <family val="2"/>
          </rPr>
          <t>Si plusieurs organismes sont gestionnaires de la donnée source producteur, les séparer par des virgules.</t>
        </r>
        <r>
          <rPr>
            <b/>
            <sz val="9"/>
            <color indexed="8"/>
            <rFont val="Liberation Sans"/>
            <family val="2"/>
          </rPr>
          <t xml:space="preserve">
Statut :
</t>
        </r>
        <r>
          <rPr>
            <sz val="9"/>
            <color indexed="8"/>
            <rFont val="Liberation Sans"/>
            <family val="2"/>
          </rPr>
          <t>Ce champ est facultatif.</t>
        </r>
      </text>
    </comment>
    <comment ref="A62" authorId="2" shapeId="0" xr:uid="{F1D70163-1350-4D65-B337-B9483FDFD9F9}">
      <text>
        <r>
          <rPr>
            <b/>
            <sz val="9"/>
            <color indexed="81"/>
            <rFont val="Liberation Sans"/>
            <family val="2"/>
          </rPr>
          <t xml:space="preserve">Définition:
</t>
        </r>
        <r>
          <rPr>
            <sz val="9"/>
            <color indexed="81"/>
            <rFont val="Liberation Sans"/>
            <family val="2"/>
          </rPr>
          <t>Niveau de validité attribué par le producteur. Ne doit pas contenir de codes ou d'abréviations, sauf si la nomenclature de
validation fournie par le SINP est utilisée (auquel cas les codes de cette nomenclature sont autorisés).</t>
        </r>
        <r>
          <rPr>
            <b/>
            <sz val="9"/>
            <color indexed="81"/>
            <rFont val="Liberation Sans"/>
            <family val="2"/>
          </rPr>
          <t xml:space="preserve">
Vocabulaire contrôlé :
</t>
        </r>
        <r>
          <rPr>
            <sz val="9"/>
            <color indexed="81"/>
            <rFont val="Liberation Sans"/>
            <family val="2"/>
          </rPr>
          <t>Niveau de validité dans le cas d’une validation scientifique manuelle ou combinée (combinaison de la
validation manuelle et de la validation automatique).</t>
        </r>
        <r>
          <rPr>
            <b/>
            <sz val="9"/>
            <color indexed="81"/>
            <rFont val="Liberation Sans"/>
            <family val="2"/>
          </rPr>
          <t xml:space="preserve">
1 → </t>
        </r>
        <r>
          <rPr>
            <sz val="9"/>
            <color indexed="81"/>
            <rFont val="Liberation Sans"/>
            <family val="2"/>
          </rPr>
          <t>Certain : La donnée est exacte. Il n’y a pas de doute notable et significatif quant à l’exactitude de l’observation ou de la determination de l'habitat. La validation a été réalisée notamment à partir d’une preuve de l’observation qui confirme la determination du producteur ou après vérification auprès de l’observateur et/ou du déterminateur.</t>
        </r>
        <r>
          <rPr>
            <b/>
            <sz val="9"/>
            <color indexed="81"/>
            <rFont val="Liberation Sans"/>
            <family val="2"/>
          </rPr>
          <t xml:space="preserve">
2 → </t>
        </r>
        <r>
          <rPr>
            <sz val="9"/>
            <color indexed="81"/>
            <rFont val="Liberation Sans"/>
            <family val="2"/>
          </rPr>
          <t>Probable : La donnée présente un bon niveau de fiabilité. Elle est vraisemblable et crédible. Il n’y a, a priori, aucune raison de douter de l’exactitude de la donnée mais il n’y a pas d’éléments complémentaires suffisants, disponibles ou évalués (notamment la présence d’une preuve ou la possibilité de revenir à la donnée source), permettant d’attribuer un plus haut niveau de certitude.</t>
        </r>
        <r>
          <rPr>
            <b/>
            <sz val="9"/>
            <color indexed="81"/>
            <rFont val="Liberation Sans"/>
            <family val="2"/>
          </rPr>
          <t xml:space="preserve">
3 → </t>
        </r>
        <r>
          <rPr>
            <sz val="9"/>
            <color indexed="81"/>
            <rFont val="Liberation Sans"/>
            <family val="2"/>
          </rPr>
          <t>Douteux : La donnée est peu vraisemblable ou surprenante mais on ne dispose pas d’éléments suffisants pour attester d’une erreur manifeste. La donnée est considérée comme douteuse.</t>
        </r>
        <r>
          <rPr>
            <b/>
            <sz val="9"/>
            <color indexed="81"/>
            <rFont val="Liberation Sans"/>
            <family val="2"/>
          </rPr>
          <t xml:space="preserve">
4 →</t>
        </r>
        <r>
          <rPr>
            <sz val="9"/>
            <color indexed="81"/>
            <rFont val="Liberation Sans"/>
            <family val="2"/>
          </rPr>
          <t xml:space="preserve"> Invalide : La donnée a été infirmée (erreur manifeste/avérée) ou présente un trop bas niveau de fiabilité. Elle est considérée comme trop improbable (aberrante notamment au regard de l’aire de répartition connue, des paramètres biotiques et abiotiques, la preuve révèle une erreur de determination), donc invalide.</t>
        </r>
        <r>
          <rPr>
            <b/>
            <sz val="9"/>
            <color indexed="81"/>
            <rFont val="Liberation Sans"/>
            <family val="2"/>
          </rPr>
          <t xml:space="preserve">
5 → </t>
        </r>
        <r>
          <rPr>
            <sz val="9"/>
            <color indexed="81"/>
            <rFont val="Liberation Sans"/>
            <family val="2"/>
          </rPr>
          <t>Non réalisable : La donnée a été soumise à l’ensemble de la procédure de validation scientifique mais l’opérateur (humain ou machine) n’a pas pu statuer sur le niveau de fiabilité, notamment à cause des points suivants : état des connaissances du taxon ou de l'habitat insuffisant, ou informations insuffisantes sur l’observation.</t>
        </r>
        <r>
          <rPr>
            <b/>
            <sz val="9"/>
            <color indexed="81"/>
            <rFont val="Liberation Sans"/>
            <family val="2"/>
          </rPr>
          <t xml:space="preserve">
Statut :
</t>
        </r>
        <r>
          <rPr>
            <sz val="9"/>
            <color indexed="81"/>
            <rFont val="Liberation Sans"/>
            <family val="2"/>
          </rPr>
          <t>Ce champ est facultatif.</t>
        </r>
      </text>
    </comment>
    <comment ref="A63" authorId="0" shapeId="0" xr:uid="{047FF640-BA95-464D-B2A3-4F7DF37DA86A}">
      <text>
        <r>
          <rPr>
            <b/>
            <sz val="9"/>
            <color indexed="8"/>
            <rFont val="Liberation Sans"/>
            <family val="2"/>
          </rPr>
          <t xml:space="preserve">Définition :
</t>
        </r>
        <r>
          <rPr>
            <sz val="9"/>
            <color indexed="8"/>
            <rFont val="Liberation Sans"/>
            <family val="2"/>
          </rPr>
          <t>Nom(s) de famille et prénom(s) de la ou des personnes ayant réalisé la validation scientifique de l’observation pour le producteur.</t>
        </r>
        <r>
          <rPr>
            <b/>
            <sz val="9"/>
            <color indexed="8"/>
            <rFont val="Liberation Sans"/>
            <family val="2"/>
          </rPr>
          <t xml:space="preserve">
</t>
        </r>
        <r>
          <rPr>
            <sz val="9"/>
            <color indexed="8"/>
            <rFont val="Liberation Sans"/>
            <family val="2"/>
          </rPr>
          <t xml:space="preserve">
Si ce champ est vide cela signifie qu’il n’y a pas eu de validation formelle de la détermination taxonomique par le producteur.</t>
        </r>
        <r>
          <rPr>
            <b/>
            <sz val="9"/>
            <color indexed="8"/>
            <rFont val="Liberation Sans"/>
            <family val="2"/>
          </rPr>
          <t xml:space="preserve">
Règles :
-</t>
        </r>
        <r>
          <rPr>
            <sz val="9"/>
            <color indexed="8"/>
            <rFont val="Liberation Sans"/>
            <family val="2"/>
          </rPr>
          <t xml:space="preserve"> Les noms doivent être écrits en majuscules
- Les prénoms doivent avoir leurs initiales en majuscules, le reste en minuscules
- Si plusieurs personnes sont nommées, les séparer par des virgules</t>
        </r>
        <r>
          <rPr>
            <b/>
            <sz val="9"/>
            <color indexed="8"/>
            <rFont val="Liberation Sans"/>
            <family val="2"/>
          </rPr>
          <t xml:space="preserve">
Exemple :
</t>
        </r>
        <r>
          <rPr>
            <sz val="9"/>
            <color indexed="8"/>
            <rFont val="Liberation Sans"/>
            <family val="2"/>
          </rPr>
          <t>« NOM Prénom »
« NOM1 Prénom1, NOM2 Prénom2 »</t>
        </r>
        <r>
          <rPr>
            <b/>
            <sz val="9"/>
            <color indexed="8"/>
            <rFont val="Liberation Sans"/>
            <family val="2"/>
          </rPr>
          <t xml:space="preserve">
Statut :
</t>
        </r>
        <r>
          <rPr>
            <sz val="9"/>
            <color indexed="8"/>
            <rFont val="Liberation Sans"/>
            <family val="2"/>
          </rPr>
          <t>Ce champ est facultatif.</t>
        </r>
      </text>
    </comment>
    <comment ref="A64" authorId="0" shapeId="0" xr:uid="{86041FCB-EC38-4F44-9806-D386AC176872}">
      <text>
        <r>
          <rPr>
            <b/>
            <sz val="9"/>
            <color indexed="8"/>
            <rFont val="Liberation Sans"/>
            <family val="2"/>
          </rPr>
          <t xml:space="preserve">Définition :
</t>
        </r>
        <r>
          <rPr>
            <sz val="9"/>
            <color indexed="8"/>
            <rFont val="Liberation Sans"/>
            <family val="2"/>
          </rPr>
          <t>Mail du ou des personnes ayant réalisé la validation scientifique de l’observation pour le producteur permettant de la ou les contacter rapidement si nécessaire.</t>
        </r>
        <r>
          <rPr>
            <b/>
            <sz val="9"/>
            <color indexed="8"/>
            <rFont val="Liberation Sans"/>
            <family val="2"/>
          </rPr>
          <t xml:space="preserve">
Règle :
</t>
        </r>
        <r>
          <rPr>
            <sz val="9"/>
            <color indexed="8"/>
            <rFont val="Liberation Sans"/>
            <family val="2"/>
          </rPr>
          <t>S’il est nécessaire d’indiquer plusieurs adresses mail, les séparer par des virgules.</t>
        </r>
        <r>
          <rPr>
            <b/>
            <sz val="9"/>
            <color indexed="8"/>
            <rFont val="Liberation Sans"/>
            <family val="2"/>
          </rPr>
          <t xml:space="preserve">
Statut :
</t>
        </r>
        <r>
          <rPr>
            <sz val="9"/>
            <color indexed="8"/>
            <rFont val="Liberation Sans"/>
            <family val="2"/>
          </rPr>
          <t>Ce champ est facultatif.</t>
        </r>
      </text>
    </comment>
    <comment ref="A65" authorId="0" shapeId="0" xr:uid="{E1197781-FFFC-44D4-BCFD-F4D0E1D93D5F}">
      <text>
        <r>
          <rPr>
            <b/>
            <sz val="9"/>
            <color indexed="8"/>
            <rFont val="Liberation Sans"/>
            <family val="2"/>
          </rPr>
          <t xml:space="preserve">Définition :
</t>
        </r>
        <r>
          <rPr>
            <sz val="9"/>
            <color indexed="8"/>
            <rFont val="Liberation Sans"/>
            <family val="2"/>
          </rPr>
          <t>Nom(s) de l’organisme ou des organismes de la ou les personnes  ayant réalisé la validation scientifique de l’observation pour le producteur.</t>
        </r>
        <r>
          <rPr>
            <b/>
            <sz val="9"/>
            <color indexed="8"/>
            <rFont val="Liberation Sans"/>
            <family val="2"/>
          </rPr>
          <t xml:space="preserve">
Règles :
</t>
        </r>
        <r>
          <rPr>
            <sz val="9"/>
            <color indexed="8"/>
            <rFont val="Liberation Sans"/>
            <family val="2"/>
          </rPr>
          <t xml:space="preserve">- Si plusieurs organismes sont indiqués, les séparer par des virgules
- Si le validateur n’est affilié à aucun organisme, indiquer « INDEPENDANT » en lieu et place de l’organisme
- Si le nom de l’organisme auquel le validateur est affilié n’est pas connu, inscrire  « INCONNU »  en lieu et place de l’organisme
</t>
        </r>
        <r>
          <rPr>
            <b/>
            <sz val="9"/>
            <color indexed="8"/>
            <rFont val="Liberation Sans"/>
            <family val="2"/>
          </rPr>
          <t xml:space="preserve">
Statut :
</t>
        </r>
        <r>
          <rPr>
            <sz val="9"/>
            <color indexed="8"/>
            <rFont val="Liberation Sans"/>
            <family val="2"/>
          </rPr>
          <t>Ce champ est facultatif.</t>
        </r>
      </text>
    </comment>
    <comment ref="A66" authorId="2" shapeId="0" xr:uid="{5AB7A118-5CB2-4F65-84C1-555E86D3D01D}">
      <text>
        <r>
          <rPr>
            <b/>
            <sz val="9"/>
            <color indexed="81"/>
            <rFont val="Liberation Sans"/>
            <family val="2"/>
          </rPr>
          <t>Définition :</t>
        </r>
        <r>
          <rPr>
            <sz val="9"/>
            <color indexed="81"/>
            <rFont val="Liberation Sans"/>
            <family val="2"/>
          </rPr>
          <t xml:space="preserve">
Date de la validation par le producteur. 
</t>
        </r>
        <r>
          <rPr>
            <b/>
            <sz val="9"/>
            <color indexed="81"/>
            <rFont val="Liberation Sans"/>
            <family val="2"/>
          </rPr>
          <t>Règle :</t>
        </r>
        <r>
          <rPr>
            <sz val="9"/>
            <color indexed="81"/>
            <rFont val="Liberation Sans"/>
            <family val="2"/>
          </rPr>
          <t xml:space="preserve">
Format AAAA-MM-JJ.
</t>
        </r>
        <r>
          <rPr>
            <b/>
            <sz val="9"/>
            <color indexed="81"/>
            <rFont val="Liberation Sans"/>
            <family val="2"/>
          </rPr>
          <t>Statut :</t>
        </r>
        <r>
          <rPr>
            <sz val="9"/>
            <color indexed="81"/>
            <rFont val="Liberation Sans"/>
            <family val="2"/>
          </rPr>
          <t xml:space="preserve">
Ce champ est facultatif.</t>
        </r>
      </text>
    </comment>
    <comment ref="A67" authorId="2" shapeId="0" xr:uid="{75880F6D-958E-46B4-B3B6-71590E0BF4CE}">
      <text>
        <r>
          <rPr>
            <b/>
            <sz val="9"/>
            <color indexed="81"/>
            <rFont val="Liberation Sans"/>
            <family val="2"/>
          </rPr>
          <t>Définition :</t>
        </r>
        <r>
          <rPr>
            <sz val="9"/>
            <color indexed="81"/>
            <rFont val="Liberation Sans"/>
            <family val="2"/>
          </rPr>
          <t xml:space="preserve">
Commentaire libre sur les informations relayées par la validation régionale ou nationale.
</t>
        </r>
        <r>
          <rPr>
            <b/>
            <sz val="9"/>
            <color indexed="81"/>
            <rFont val="Liberation Sans"/>
            <family val="2"/>
          </rPr>
          <t>Statut :</t>
        </r>
        <r>
          <rPr>
            <sz val="9"/>
            <color indexed="81"/>
            <rFont val="Liberation Sans"/>
            <family val="2"/>
          </rPr>
          <t xml:space="preserve">
Ce champ est facultatif.</t>
        </r>
      </text>
    </comment>
    <comment ref="A68" authorId="0" shapeId="0" xr:uid="{B6FA4DEC-1ED5-4E3A-88C6-1D82F22C8AB3}">
      <text>
        <r>
          <rPr>
            <b/>
            <sz val="9"/>
            <color indexed="8"/>
            <rFont val="Liberation Sans"/>
            <family val="2"/>
          </rPr>
          <t>Définition :</t>
        </r>
        <r>
          <rPr>
            <sz val="9"/>
            <color indexed="8"/>
            <rFont val="Liberation Sans"/>
            <family val="2"/>
          </rPr>
          <t xml:space="preserve">
Indique de quelle manière on a pu constater la présence du taxon sujet de l'observation.
</t>
        </r>
        <r>
          <rPr>
            <b/>
            <sz val="9"/>
            <color indexed="8"/>
            <rFont val="Liberation Sans"/>
            <family val="2"/>
          </rPr>
          <t>Vocabulaire contrôlé :</t>
        </r>
        <r>
          <rPr>
            <sz val="9"/>
            <color indexed="8"/>
            <rFont val="Liberation Sans"/>
            <family val="2"/>
          </rPr>
          <t xml:space="preserve">
La liste des valeurs acceptées est la suivante :
</t>
        </r>
        <r>
          <rPr>
            <b/>
            <sz val="9"/>
            <color indexed="8"/>
            <rFont val="Liberation Sans"/>
            <family val="2"/>
          </rPr>
          <t xml:space="preserve">0 → </t>
        </r>
        <r>
          <rPr>
            <sz val="9"/>
            <color indexed="8"/>
            <rFont val="Liberation Sans"/>
            <family val="2"/>
          </rPr>
          <t xml:space="preserve">Vu : Observation directe d'un individu vivant.
</t>
        </r>
        <r>
          <rPr>
            <b/>
            <sz val="9"/>
            <color indexed="8"/>
            <rFont val="Liberation Sans"/>
            <family val="2"/>
          </rPr>
          <t>1 →</t>
        </r>
        <r>
          <rPr>
            <sz val="9"/>
            <color indexed="8"/>
            <rFont val="Liberation Sans"/>
            <family val="2"/>
          </rPr>
          <t xml:space="preserve"> Entendu : Observation acoustique d'un individu vivant.
</t>
        </r>
        <r>
          <rPr>
            <b/>
            <sz val="9"/>
            <color indexed="8"/>
            <rFont val="Liberation Sans"/>
            <family val="2"/>
          </rPr>
          <t xml:space="preserve">2 → </t>
        </r>
        <r>
          <rPr>
            <sz val="9"/>
            <color indexed="8"/>
            <rFont val="Liberation Sans"/>
            <family val="2"/>
          </rPr>
          <t xml:space="preserve">Coquilles d’oeuf : Observation indirecte via coquilles d'œuf.
</t>
        </r>
        <r>
          <rPr>
            <b/>
            <sz val="9"/>
            <color indexed="8"/>
            <rFont val="Liberation Sans"/>
            <family val="2"/>
          </rPr>
          <t xml:space="preserve">3 → </t>
        </r>
        <r>
          <rPr>
            <sz val="9"/>
            <color indexed="8"/>
            <rFont val="Liberation Sans"/>
            <family val="2"/>
          </rPr>
          <t xml:space="preserve">Ultrasons : Observation acoustique indirecte d'un individu vivant avec matériel spécifique permettant de transduire des ultrasons en sons perceptibles par un humain.
</t>
        </r>
        <r>
          <rPr>
            <b/>
            <sz val="9"/>
            <color indexed="8"/>
            <rFont val="Liberation Sans"/>
            <family val="2"/>
          </rPr>
          <t>4 →</t>
        </r>
        <r>
          <rPr>
            <sz val="9"/>
            <color indexed="8"/>
            <rFont val="Liberation Sans"/>
            <family val="2"/>
          </rPr>
          <t xml:space="preserve"> Empreintes : Observation indirecte via empreintes
</t>
        </r>
        <r>
          <rPr>
            <b/>
            <sz val="9"/>
            <color indexed="8"/>
            <rFont val="Liberation Sans"/>
            <family val="2"/>
          </rPr>
          <t>5 →</t>
        </r>
        <r>
          <rPr>
            <sz val="9"/>
            <color indexed="8"/>
            <rFont val="Liberation Sans"/>
            <family val="2"/>
          </rPr>
          <t xml:space="preserve"> Exuvie : Observation indirecte : une exuvie.
</t>
        </r>
        <r>
          <rPr>
            <b/>
            <sz val="9"/>
            <color indexed="8"/>
            <rFont val="Liberation Sans"/>
            <family val="2"/>
          </rPr>
          <t>6 →</t>
        </r>
        <r>
          <rPr>
            <sz val="9"/>
            <color indexed="8"/>
            <rFont val="Liberation Sans"/>
            <family val="2"/>
          </rPr>
          <t xml:space="preserve"> Fèces/Guano/Epreintes : Observation indirecte par les excréments
</t>
        </r>
        <r>
          <rPr>
            <b/>
            <sz val="9"/>
            <color indexed="8"/>
            <rFont val="Liberation Sans"/>
            <family val="2"/>
          </rPr>
          <t>7 →</t>
        </r>
        <r>
          <rPr>
            <sz val="9"/>
            <color indexed="8"/>
            <rFont val="Liberation Sans"/>
            <family val="2"/>
          </rPr>
          <t xml:space="preserve"> Mues : Observation indirecte par des plumes, poils, phanères, peau, bois... issus d'une mue.
</t>
        </r>
        <r>
          <rPr>
            <b/>
            <sz val="9"/>
            <color indexed="8"/>
            <rFont val="Liberation Sans"/>
            <family val="2"/>
          </rPr>
          <t xml:space="preserve">8 → </t>
        </r>
        <r>
          <rPr>
            <sz val="9"/>
            <color indexed="8"/>
            <rFont val="Liberation Sans"/>
            <family val="2"/>
          </rPr>
          <t xml:space="preserve">Nid/gite : Observation indirecte par présence d'un nid ou d'un gîte non occupé au moment de l'observation.
</t>
        </r>
        <r>
          <rPr>
            <b/>
            <sz val="9"/>
            <color indexed="8"/>
            <rFont val="Liberation Sans"/>
            <family val="2"/>
          </rPr>
          <t>9 →</t>
        </r>
        <r>
          <rPr>
            <sz val="9"/>
            <color indexed="8"/>
            <rFont val="Liberation Sans"/>
            <family val="2"/>
          </rPr>
          <t xml:space="preserve"> Pelote de rejection : Identifie l'espèce ayant produit la pelote de réjection.
</t>
        </r>
        <r>
          <rPr>
            <b/>
            <sz val="9"/>
            <color indexed="8"/>
            <rFont val="Liberation Sans"/>
            <family val="2"/>
          </rPr>
          <t>10 →</t>
        </r>
        <r>
          <rPr>
            <sz val="9"/>
            <color indexed="8"/>
            <rFont val="Liberation Sans"/>
            <family val="2"/>
          </rPr>
          <t xml:space="preserve"> Restes dans Pelote de réjection : Identifie l'espèce à laquelle appartiennent les os ou les exosquelettes d’insectes retrouvés dans la pelote de réjection.
</t>
        </r>
        <r>
          <rPr>
            <b/>
            <sz val="9"/>
            <color indexed="8"/>
            <rFont val="Liberation Sans"/>
            <family val="2"/>
          </rPr>
          <t xml:space="preserve">11 → </t>
        </r>
        <r>
          <rPr>
            <sz val="9"/>
            <color indexed="8"/>
            <rFont val="Liberation Sans"/>
            <family val="2"/>
          </rPr>
          <t xml:space="preserve">Poils/plumes/phanères : Observation indirecte de l'espèce par ses poils, plumes ou phanères, non nécessairement issus d'une mue.
</t>
        </r>
        <r>
          <rPr>
            <b/>
            <sz val="9"/>
            <color indexed="8"/>
            <rFont val="Liberation Sans"/>
            <family val="2"/>
          </rPr>
          <t>12 →</t>
        </r>
        <r>
          <rPr>
            <sz val="9"/>
            <color indexed="8"/>
            <rFont val="Liberation Sans"/>
            <family val="2"/>
          </rPr>
          <t xml:space="preserve"> Restes de repas : Observation indirecte par le biais de restes de l'alimentation de l'individu
</t>
        </r>
        <r>
          <rPr>
            <b/>
            <sz val="9"/>
            <color indexed="8"/>
            <rFont val="Liberation Sans"/>
            <family val="2"/>
          </rPr>
          <t>13 →</t>
        </r>
        <r>
          <rPr>
            <sz val="9"/>
            <color indexed="8"/>
            <rFont val="Liberation Sans"/>
            <family val="2"/>
          </rPr>
          <t xml:space="preserve"> Spore : Identification d'un individu ou groupe d'individus d'un taxon par l'observation de spores, corpuscules unicellulaires ou pluricellulaires pouvant donner naissance sans fécondation à un nouvel individu. Chez les végétaux, corpuscules reproducteurs donnant des prothalles rudimentaires mâles et femelles (correspondant respectivement aux grains de pollen et au sac embryonnaire), dont les produits sont les gamètes.
</t>
        </r>
        <r>
          <rPr>
            <b/>
            <sz val="9"/>
            <color indexed="8"/>
            <rFont val="Liberation Sans"/>
            <family val="2"/>
          </rPr>
          <t>14 →</t>
        </r>
        <r>
          <rPr>
            <sz val="9"/>
            <color indexed="8"/>
            <rFont val="Liberation Sans"/>
            <family val="2"/>
          </rPr>
          <t xml:space="preserve"> Pollen : Observation indirecte d'un individu ou groupe d'individus d'un taxon par l'observation de pollen, poussière très fine produite dans les loges des anthères et dont chaque grain microscopique est un utricule ou petit sac membraneux contenant le fluide fécondant (d'apr. Bouillet 1859).
</t>
        </r>
        <r>
          <rPr>
            <b/>
            <sz val="9"/>
            <color indexed="8"/>
            <rFont val="Liberation Sans"/>
            <family val="2"/>
          </rPr>
          <t>15 →</t>
        </r>
        <r>
          <rPr>
            <sz val="9"/>
            <color indexed="8"/>
            <rFont val="Liberation Sans"/>
            <family val="2"/>
          </rPr>
          <t xml:space="preserve"> Oosphère : Observation indirecte. Cellule sexuelle femelle chez les végétaux qui, après sa fécondation, devient l'oeuf.
</t>
        </r>
        <r>
          <rPr>
            <b/>
            <sz val="9"/>
            <color indexed="8"/>
            <rFont val="Liberation Sans"/>
            <family val="2"/>
          </rPr>
          <t>16 →</t>
        </r>
        <r>
          <rPr>
            <sz val="9"/>
            <color indexed="8"/>
            <rFont val="Liberation Sans"/>
            <family val="2"/>
          </rPr>
          <t xml:space="preserve"> Ovule : Observation indirecte. Organe contenant le gamète femelle. Macrosporange des spermaphytes.
</t>
        </r>
        <r>
          <rPr>
            <b/>
            <sz val="9"/>
            <color indexed="8"/>
            <rFont val="Liberation Sans"/>
            <family val="2"/>
          </rPr>
          <t>17 →</t>
        </r>
        <r>
          <rPr>
            <sz val="9"/>
            <color indexed="8"/>
            <rFont val="Liberation Sans"/>
            <family val="2"/>
          </rPr>
          <t xml:space="preserve"> Fleur : Identification d'un individu ou groupe d'individus d'un taxon par l'observation  de fleurs. La fleur correspond à un ensemble de feuilles modifiées, en enveloppe florale et en organe sexuel, disposées sur un réceptacle. Un pédoncule la relie à la tige. (ex : chaton).
</t>
        </r>
        <r>
          <rPr>
            <b/>
            <sz val="9"/>
            <color indexed="8"/>
            <rFont val="Liberation Sans"/>
            <family val="2"/>
          </rPr>
          <t>18 →</t>
        </r>
        <r>
          <rPr>
            <sz val="9"/>
            <color indexed="8"/>
            <rFont val="Liberation Sans"/>
            <family val="2"/>
          </rPr>
          <t xml:space="preserve"> Feuille : Identification d'un individu ou groupe d'individus d'un taxon par l'observation  de feuilles. Organe aérien très important dans la nutrition de la plante, lieu de la photosynthèse qui aboutit à des composés organiques (sucres, protéines) formant la sève.
</t>
        </r>
        <r>
          <rPr>
            <b/>
            <sz val="9"/>
            <color indexed="8"/>
            <rFont val="Liberation Sans"/>
            <family val="2"/>
          </rPr>
          <t>19 →</t>
        </r>
        <r>
          <rPr>
            <sz val="9"/>
            <color indexed="8"/>
            <rFont val="Liberation Sans"/>
            <family val="2"/>
          </rPr>
          <t xml:space="preserve">  ADN environnemental : Séquence ADN trouvée dans un prélèvement environnemental (eau ou sol)
</t>
        </r>
        <r>
          <rPr>
            <b/>
            <sz val="9"/>
            <color indexed="8"/>
            <rFont val="Liberation Sans"/>
            <family val="2"/>
          </rPr>
          <t>20 →</t>
        </r>
        <r>
          <rPr>
            <sz val="9"/>
            <color indexed="8"/>
            <rFont val="Liberation Sans"/>
            <family val="2"/>
          </rPr>
          <t xml:space="preserve"> Autre : Pour tout cas qui ne rentrerait pas dans la présente liste. Le nombre d'apparitions permettra de faire évoluer la nomenclature.
</t>
        </r>
        <r>
          <rPr>
            <b/>
            <sz val="9"/>
            <color indexed="8"/>
            <rFont val="Liberation Sans"/>
            <family val="2"/>
          </rPr>
          <t>21 →</t>
        </r>
        <r>
          <rPr>
            <sz val="9"/>
            <color indexed="8"/>
            <rFont val="Liberation Sans"/>
            <family val="2"/>
          </rPr>
          <t xml:space="preserve"> Inconnu : La méthode n'est pas mentionnée dans les documents de l'observateur (bibliographie par exemple).
</t>
        </r>
        <r>
          <rPr>
            <b/>
            <sz val="9"/>
            <color indexed="8"/>
            <rFont val="Liberation Sans"/>
            <family val="2"/>
          </rPr>
          <t>22 →</t>
        </r>
        <r>
          <rPr>
            <sz val="9"/>
            <color indexed="8"/>
            <rFont val="Liberation Sans"/>
            <family val="2"/>
          </rPr>
          <t xml:space="preserve"> Mine
</t>
        </r>
        <r>
          <rPr>
            <b/>
            <sz val="9"/>
            <color indexed="8"/>
            <rFont val="Liberation Sans"/>
            <family val="2"/>
          </rPr>
          <t>23 →</t>
        </r>
        <r>
          <rPr>
            <sz val="9"/>
            <color indexed="8"/>
            <rFont val="Liberation Sans"/>
            <family val="2"/>
          </rPr>
          <t xml:space="preserve"> Galerie/Terrier
</t>
        </r>
        <r>
          <rPr>
            <b/>
            <sz val="9"/>
            <color indexed="8"/>
            <rFont val="Liberation Sans"/>
            <family val="2"/>
          </rPr>
          <t>24 →</t>
        </r>
        <r>
          <rPr>
            <sz val="9"/>
            <color indexed="8"/>
            <rFont val="Liberation Sans"/>
            <family val="2"/>
          </rPr>
          <t xml:space="preserve"> Oothèque
</t>
        </r>
        <r>
          <rPr>
            <b/>
            <sz val="9"/>
            <color indexed="8"/>
            <rFont val="Liberation Sans"/>
            <family val="2"/>
          </rPr>
          <t>25 →</t>
        </r>
        <r>
          <rPr>
            <sz val="9"/>
            <color indexed="8"/>
            <rFont val="Liberation Sans"/>
            <family val="2"/>
          </rPr>
          <t xml:space="preserve"> Vu et entendu
</t>
        </r>
        <r>
          <rPr>
            <b/>
            <sz val="9"/>
            <color indexed="8"/>
            <rFont val="Liberation Sans"/>
            <family val="2"/>
          </rPr>
          <t>Statut :</t>
        </r>
        <r>
          <rPr>
            <sz val="9"/>
            <color indexed="8"/>
            <rFont val="Liberation Sans"/>
            <family val="2"/>
          </rPr>
          <t xml:space="preserve">
Ce champ est facultatif.
</t>
        </r>
      </text>
    </comment>
    <comment ref="A69" authorId="0" shapeId="0" xr:uid="{C41454B5-BDFC-46C8-B120-9519C4C514FD}">
      <text>
        <r>
          <rPr>
            <b/>
            <sz val="9"/>
            <color indexed="8"/>
            <rFont val="Liberation Sans"/>
            <family val="2"/>
          </rPr>
          <t xml:space="preserve">Définition :
</t>
        </r>
        <r>
          <rPr>
            <sz val="9"/>
            <color indexed="8"/>
            <rFont val="Liberation Sans"/>
            <family val="2"/>
          </rPr>
          <t>Description libre de la méthode utilisée pour déterminer le taxon lors de l'observation..</t>
        </r>
        <r>
          <rPr>
            <b/>
            <sz val="9"/>
            <color indexed="8"/>
            <rFont val="Liberation Sans"/>
            <family val="2"/>
          </rPr>
          <t xml:space="preserve">
Exemple :
</t>
        </r>
        <r>
          <rPr>
            <sz val="9"/>
            <color indexed="8"/>
            <rFont val="Liberation Sans"/>
            <family val="2"/>
          </rPr>
          <t>Observation des antennes à la loupe, détermination ADN, comparaison à une collection de référence, connaissance d'expert -préciser le nom-, bibliographie…</t>
        </r>
        <r>
          <rPr>
            <b/>
            <sz val="9"/>
            <color indexed="8"/>
            <rFont val="Liberation Sans"/>
            <family val="2"/>
          </rPr>
          <t xml:space="preserve">
Statut :
</t>
        </r>
        <r>
          <rPr>
            <sz val="9"/>
            <color indexed="8"/>
            <rFont val="Liberation Sans"/>
            <family val="2"/>
          </rPr>
          <t>Ce champ est facultatif.</t>
        </r>
        <r>
          <rPr>
            <b/>
            <sz val="9"/>
            <color indexed="8"/>
            <rFont val="Liberation Sans"/>
            <family val="2"/>
          </rPr>
          <t xml:space="preserve">
</t>
        </r>
        <r>
          <rPr>
            <b/>
            <sz val="10"/>
            <color indexed="8"/>
            <rFont val="Liberation Sans"/>
            <family val="2"/>
          </rPr>
          <t xml:space="preserve">
</t>
        </r>
      </text>
    </comment>
    <comment ref="A70" authorId="0" shapeId="0" xr:uid="{5F311353-14CE-44E7-A8EE-34C8C38158F8}">
      <text>
        <r>
          <rPr>
            <b/>
            <sz val="9"/>
            <color indexed="8"/>
            <rFont val="Liberation Sans"/>
            <family val="2"/>
          </rPr>
          <t xml:space="preserve">Définition :
</t>
        </r>
        <r>
          <rPr>
            <sz val="9"/>
            <color indexed="8"/>
            <rFont val="Liberation Sans"/>
            <family val="2"/>
          </rPr>
          <t>Indique si une preuve existe ou non. Par preuve on entend un objet physique ou numérique permettant de démontrer l'existence de l'occurrence et/ou d'en vérifier l'exactitude.</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0 → </t>
        </r>
        <r>
          <rPr>
            <sz val="9"/>
            <color indexed="8"/>
            <rFont val="Liberation Sans"/>
            <family val="2"/>
          </rPr>
          <t>Inconnu : Indique que la personne ayant fourni la donnée ignore s'il existe une preuve, ou qu'il est indiqué dans la donnée qu'il y a eu une preuve qui a pu servir pour la détermination, sans moyen de le vérifier.</t>
        </r>
        <r>
          <rPr>
            <b/>
            <sz val="9"/>
            <color indexed="8"/>
            <rFont val="Liberation Sans"/>
            <family val="2"/>
          </rPr>
          <t xml:space="preserve">
1 → </t>
        </r>
        <r>
          <rPr>
            <sz val="9"/>
            <color indexed="8"/>
            <rFont val="Liberation Sans"/>
            <family val="2"/>
          </rPr>
          <t>Oui : Indique qu'une preuve existe ou a existé pour la détermination, et est toujours accessible.</t>
        </r>
        <r>
          <rPr>
            <b/>
            <sz val="9"/>
            <color indexed="8"/>
            <rFont val="Liberation Sans"/>
            <family val="2"/>
          </rPr>
          <t xml:space="preserve">
2 → </t>
        </r>
        <r>
          <rPr>
            <sz val="9"/>
            <color indexed="8"/>
            <rFont val="Liberation Sans"/>
            <family val="2"/>
          </rPr>
          <t>Non : Indique l'absence de preuve.</t>
        </r>
        <r>
          <rPr>
            <b/>
            <sz val="9"/>
            <color indexed="8"/>
            <rFont val="Liberation Sans"/>
            <family val="2"/>
          </rPr>
          <t xml:space="preserve">
3 → </t>
        </r>
        <r>
          <rPr>
            <sz val="9"/>
            <color indexed="8"/>
            <rFont val="Liberation Sans"/>
            <family val="2"/>
          </rPr>
          <t>Non Acquise : La donnée de départ mentionne une preuve, ou non, mais n'est pas suffisamment standardisée pour qu'il soit possible de récupérer des informations. L'information n'est donc pas acquise lors du transfert.</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Si le champ "preuveExistante" vaut 1 (oui), alors l'un des deux champs "preuveNumérique" ou "preuveNonNumérique" doit être renseigné. À l'inverse, si l'un de ces 2 champs est renseigné, alors "preuveExistante" ne doit pas prendre une autre valeur que 1 (oui)</t>
        </r>
        <r>
          <rPr>
            <b/>
            <sz val="9"/>
            <color indexed="8"/>
            <rFont val="Liberation Sans"/>
            <family val="2"/>
          </rPr>
          <t xml:space="preserve">
</t>
        </r>
      </text>
    </comment>
    <comment ref="A71" authorId="0" shapeId="0" xr:uid="{93E53C63-1BE5-49CC-9D8F-59DB722EBDA8}">
      <text>
        <r>
          <rPr>
            <b/>
            <sz val="9"/>
            <color indexed="8"/>
            <rFont val="Liberation Sans"/>
            <family val="2"/>
          </rPr>
          <t xml:space="preserve">Définition :
</t>
        </r>
        <r>
          <rPr>
            <sz val="9"/>
            <color indexed="8"/>
            <rFont val="Liberation Sans"/>
            <family val="2"/>
          </rPr>
          <t>Adresse ou nom de la personne ou de l'organisme qui permettrait de retrouver la preuve non numérique de l'observation</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Ce champ ou le champ "preuveNumérique" doit être renseigné si "preuveExistante" = 1 (oui)</t>
        </r>
      </text>
    </comment>
    <comment ref="A72" authorId="0" shapeId="0" xr:uid="{01D89203-ACA7-4DD4-BFE0-1EA3CFC83B1A}">
      <text>
        <r>
          <rPr>
            <b/>
            <sz val="9"/>
            <color indexed="8"/>
            <rFont val="Liberation Sans"/>
            <family val="2"/>
          </rPr>
          <t xml:space="preserve">Définition :
</t>
        </r>
        <r>
          <rPr>
            <sz val="9"/>
            <color indexed="8"/>
            <rFont val="Liberation Sans"/>
            <family val="2"/>
          </rPr>
          <t>Adresse web à laquelle on pourra trouver la preuve numérique ou l'archive contenant toutes les preuves numériques (image(s), sonogramme(s), film(s), séquence(s) génétique(s)...).</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Ce champ ou le champ "preuveNonNumérique" doit être renseigné si "preuveExistante" = 1 (oui)</t>
        </r>
      </text>
    </comment>
    <comment ref="A73" authorId="0" shapeId="0" xr:uid="{9325CE12-0BC0-403D-B010-6597FAFAD2A3}">
      <text>
        <r>
          <rPr>
            <b/>
            <sz val="9"/>
            <color indexed="8"/>
            <rFont val="Liberation Sans"/>
            <family val="2"/>
          </rPr>
          <t xml:space="preserve">Définition :
</t>
        </r>
        <r>
          <rPr>
            <sz val="9"/>
            <color indexed="8"/>
            <rFont val="Liberation Sans"/>
            <family val="2"/>
          </rPr>
          <t>Commentaire libre lié au concept de preuve de l’observation.</t>
        </r>
        <r>
          <rPr>
            <b/>
            <sz val="9"/>
            <color indexed="8"/>
            <rFont val="Liberation Sans"/>
            <family val="2"/>
          </rPr>
          <t xml:space="preserve">
Statut :
</t>
        </r>
        <r>
          <rPr>
            <sz val="9"/>
            <color indexed="8"/>
            <rFont val="Liberation Sans"/>
            <family val="2"/>
          </rPr>
          <t>Ce champ est facultatif.</t>
        </r>
      </text>
    </comment>
    <comment ref="A74" authorId="0" shapeId="0" xr:uid="{F5A334F4-6F07-4CAA-97AE-5D2F6C5AE8DF}">
      <text>
        <r>
          <rPr>
            <b/>
            <sz val="9"/>
            <color indexed="8"/>
            <rFont val="Liberation Sans"/>
            <family val="2"/>
          </rPr>
          <t xml:space="preserve">Définition :
</t>
        </r>
        <r>
          <rPr>
            <sz val="9"/>
            <color indexed="8"/>
            <rFont val="Liberation Sans"/>
            <family val="2"/>
          </rPr>
          <t>Indique explicitement si la donnée source est publique ou privée.
Ce champ définit uniquement les droits nécessaires et suffisants des données sources pour produire une donnée SINP : l’attribut « DSPublique » ne doit être utilisé que pour indiquer si la donnée SINP résultante est susceptible d’être floutée et ne doit pas être utilisé pour d’autres interprétations.</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Re  → </t>
        </r>
        <r>
          <rPr>
            <sz val="9"/>
            <color indexed="8"/>
            <rFont val="Liberation Sans"/>
            <family val="2"/>
          </rPr>
          <t>Publique Régie :  La  donnée source  est  publique et a été produite directement par un organisme ayant autorité publique avec ses moyens humains et techniques propres.</t>
        </r>
        <r>
          <rPr>
            <b/>
            <sz val="9"/>
            <color indexed="8"/>
            <rFont val="Liberation Sans"/>
            <family val="2"/>
          </rPr>
          <t xml:space="preserve">
Ac → </t>
        </r>
        <r>
          <rPr>
            <sz val="9"/>
            <color indexed="8"/>
            <rFont val="Liberation Sans"/>
            <family val="2"/>
          </rPr>
          <t>Publique Acquise : La donnée source a été produite par un organisme privé (associations, bureaux d’étude…) ou une personne physique à titre personnel. Les droits patrimoniaux exclusifs ou non exclusifs, de copie, traitement et diffusion sans limitation ont été acquis à titre gracieux ou payant, sur marché ou par convention, par un organisme ayant autorité publique.  La DS est devenue publique.</t>
        </r>
        <r>
          <rPr>
            <b/>
            <sz val="9"/>
            <color indexed="8"/>
            <rFont val="Liberation Sans"/>
            <family val="2"/>
          </rPr>
          <t xml:space="preserve">
Pu → </t>
        </r>
        <r>
          <rPr>
            <sz val="9"/>
            <color indexed="8"/>
            <rFont val="Liberation Sans"/>
            <family val="2"/>
          </rPr>
          <t>Publique : La donnée source est publique qu’elle soit produite en « régie » ou « acquise »</t>
        </r>
        <r>
          <rPr>
            <b/>
            <sz val="9"/>
            <color indexed="8"/>
            <rFont val="Liberation Sans"/>
            <family val="2"/>
          </rPr>
          <t xml:space="preserve">
Pr →</t>
        </r>
        <r>
          <rPr>
            <sz val="9"/>
            <color indexed="8"/>
            <rFont val="Liberation Sans"/>
            <family val="2"/>
          </rPr>
          <t xml:space="preserve"> Privée : La donnée source a été produite par un organisme privé ou un individu à titre personnel. Aucun organisme  ayant autorité publique n'a acquis les droits patrimoniaux, la donnée source  reste la propriété  de l’organisme ou  de l’individu privé.
</t>
        </r>
        <r>
          <rPr>
            <i/>
            <sz val="9"/>
            <color indexed="10"/>
            <rFont val="Liberation Sans"/>
            <family val="2"/>
          </rPr>
          <t>Seul ce cas autorise un floutage géographique de la donnée source producteur lors de sa standardisation en vue de l’alimentation de la plateforme régionale du SINP</t>
        </r>
        <r>
          <rPr>
            <sz val="9"/>
            <color indexed="8"/>
            <rFont val="Liberation Sans"/>
            <family val="2"/>
          </rPr>
          <t>.</t>
        </r>
        <r>
          <rPr>
            <b/>
            <sz val="9"/>
            <color indexed="8"/>
            <rFont val="Liberation Sans"/>
            <family val="2"/>
          </rPr>
          <t xml:space="preserve">
NSP → </t>
        </r>
        <r>
          <rPr>
            <sz val="9"/>
            <color indexed="8"/>
            <rFont val="Liberation Sans"/>
            <family val="2"/>
          </rPr>
          <t>Ne sait pas  L’information  indiquant  si la  donnée source est publique ou privée n’est pas connue.</t>
        </r>
        <r>
          <rPr>
            <b/>
            <sz val="9"/>
            <color indexed="8"/>
            <rFont val="Liberation Sans"/>
            <family val="2"/>
          </rPr>
          <t xml:space="preserve">
Statut :
</t>
        </r>
        <r>
          <rPr>
            <sz val="9"/>
            <color indexed="8"/>
            <rFont val="Liberation Sans"/>
            <family val="2"/>
          </rPr>
          <t>Ce champ est facultatif.</t>
        </r>
      </text>
    </comment>
    <comment ref="A75" authorId="0" shapeId="0" xr:uid="{2F3A9E14-FDC6-4E65-8592-AC0163398A4E}">
      <text>
        <r>
          <rPr>
            <b/>
            <sz val="9"/>
            <color indexed="8"/>
            <rFont val="Liberation Sans"/>
            <family val="2"/>
          </rPr>
          <t xml:space="preserve">Définition :
</t>
        </r>
        <r>
          <rPr>
            <sz val="9"/>
            <color indexed="8"/>
            <rFont val="Liberation Sans"/>
            <family val="2"/>
          </rPr>
          <t>Indique si un floutage a été effectué lors de la standardisation de la donnée source producteur en vue de l’alimentation de la plateforme régionale SINP.</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OUI → </t>
        </r>
        <r>
          <rPr>
            <sz val="9"/>
            <color indexed="8"/>
            <rFont val="Liberation Sans"/>
            <family val="2"/>
          </rPr>
          <t>Indique qu'un floutage a eu lieu.</t>
        </r>
        <r>
          <rPr>
            <b/>
            <sz val="9"/>
            <color indexed="8"/>
            <rFont val="Liberation Sans"/>
            <family val="2"/>
          </rPr>
          <t xml:space="preserve">
NON → </t>
        </r>
        <r>
          <rPr>
            <sz val="9"/>
            <color indexed="8"/>
            <rFont val="Liberation Sans"/>
            <family val="2"/>
          </rPr>
          <t>Indique qu'aucun floutage n'a eu lieu.</t>
        </r>
        <r>
          <rPr>
            <b/>
            <sz val="9"/>
            <color indexed="8"/>
            <rFont val="Liberation Sans"/>
            <family val="2"/>
          </rPr>
          <t xml:space="preserve">
Règle :
</t>
        </r>
        <r>
          <rPr>
            <sz val="9"/>
            <color indexed="8"/>
            <rFont val="Liberation Sans"/>
            <family val="2"/>
          </rPr>
          <t xml:space="preserve">Cela ne concerne que des données d'origine privée.
</t>
        </r>
        <r>
          <rPr>
            <b/>
            <sz val="9"/>
            <color indexed="8"/>
            <rFont val="Liberation Sans"/>
            <family val="2"/>
          </rPr>
          <t xml:space="preserve">
Statut :
</t>
        </r>
        <r>
          <rPr>
            <sz val="9"/>
            <color indexed="8"/>
            <rFont val="Liberation Sans"/>
            <family val="2"/>
          </rPr>
          <t>Ce champ est facultatif.</t>
        </r>
      </text>
    </comment>
    <comment ref="A76" authorId="0" shapeId="0" xr:uid="{57C8BE8C-903E-40CF-8BA6-D3C4880D7BB4}">
      <text>
        <r>
          <rPr>
            <b/>
            <sz val="9"/>
            <color indexed="8"/>
            <rFont val="Liberation Sans"/>
            <family val="2"/>
          </rPr>
          <t xml:space="preserve">Définition :
</t>
        </r>
        <r>
          <rPr>
            <sz val="9"/>
            <color indexed="8"/>
            <rFont val="Liberation Sans"/>
            <family val="2"/>
          </rPr>
          <t>Indique si le gestionnaire de la donnée source accepte que la donnée fournie dans le cadre du SINP soit transmise sur le portail BioGr.</t>
        </r>
        <r>
          <rPr>
            <b/>
            <sz val="9"/>
            <color indexed="8"/>
            <rFont val="Liberation Sans"/>
            <family val="2"/>
          </rPr>
          <t xml:space="preserve">
</t>
        </r>
        <r>
          <rPr>
            <sz val="9"/>
            <color indexed="8"/>
            <rFont val="Liberation Sans"/>
            <family val="2"/>
          </rPr>
          <t>BioGr est un Portail de données sur la biodiversité, permettant de visualiser le réseau Natura 2000 et les données des aires de répartition des 362 espèces de la directive correspondantes présentes sur la Grande Région.  La Grande Région est un groupement européen de coopération territoriale (GECT) regroupant des divisions territoriales allemandes, belges, et françaises et centré sur le Luxembourg, à savoir le Grand-Duché de Luxembourg, les Länder de Rhénanie-Palatinat et de Sarre, la Région wallonne, la Communauté française et la Communauté germanophone de Belgique ainsi que la région Lorraine. Le portail est coordonné par la Belgian Biodiversity Platform, le noeud belge du GBIF, système mondial d’information sur la biodiversité.</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OUI → </t>
        </r>
        <r>
          <rPr>
            <sz val="9"/>
            <color indexed="8"/>
            <rFont val="Liberation Sans"/>
            <family val="2"/>
          </rPr>
          <t>Indique que le gestionnaire de données accepte que la donnée soit transmise à la plateforme BioGr</t>
        </r>
        <r>
          <rPr>
            <b/>
            <sz val="9"/>
            <color indexed="8"/>
            <rFont val="Liberation Sans"/>
            <family val="2"/>
          </rPr>
          <t xml:space="preserve">
NON → </t>
        </r>
        <r>
          <rPr>
            <sz val="9"/>
            <color indexed="8"/>
            <rFont val="Liberation Sans"/>
            <family val="2"/>
          </rPr>
          <t>Indique que le gestionnaire de données refuse que la donnée soit transmise à la plateforme BioGr. Valeur par défaut si ce champ n’est pas rempli.</t>
        </r>
        <r>
          <rPr>
            <b/>
            <sz val="9"/>
            <color indexed="8"/>
            <rFont val="Liberation Sans"/>
            <family val="2"/>
          </rPr>
          <t xml:space="preserve">
Statut :
</t>
        </r>
        <r>
          <rPr>
            <sz val="9"/>
            <color indexed="8"/>
            <rFont val="Liberation Sans"/>
            <family val="2"/>
          </rPr>
          <t>Ce champ est facultatif.</t>
        </r>
      </text>
    </comment>
    <comment ref="A77" authorId="0" shapeId="0" xr:uid="{F2236EE7-D903-4B8C-95DB-2A4D7C62E966}">
      <text>
        <r>
          <rPr>
            <b/>
            <sz val="9"/>
            <color indexed="8"/>
            <rFont val="Arial1"/>
          </rPr>
          <t>Définition :</t>
        </r>
        <r>
          <rPr>
            <sz val="9"/>
            <color indexed="8"/>
            <rFont val="Arial1"/>
          </rPr>
          <t xml:space="preserve">
Identifiant unique de la donnée source de l’observation dans la base de données du producteur, où est stockée et initialement gérée la donnée source.
La base de données du producteur est caractérisée par un nom, le jddCode. Elle peut être scindée en différents jeux de données, chaque jeux de données comportant un identifiant, le jddId.
Il permet un retour vers la donnée source si des questions se posent.
N’est pas obligatoire car certains producteurs n’ont pas de système d’identification de leurs données, toutefois, il est </t>
        </r>
        <r>
          <rPr>
            <b/>
            <sz val="9"/>
            <color indexed="8"/>
            <rFont val="Arial1"/>
          </rPr>
          <t>fortement recommandé</t>
        </r>
        <r>
          <rPr>
            <sz val="9"/>
            <color indexed="8"/>
            <rFont val="Arial1"/>
          </rPr>
          <t xml:space="preserve"> de le fournir si celui-ci existe.
</t>
        </r>
        <r>
          <rPr>
            <b/>
            <sz val="9"/>
            <color indexed="8"/>
            <rFont val="Arial1"/>
          </rPr>
          <t>Statut :</t>
        </r>
        <r>
          <rPr>
            <sz val="9"/>
            <color indexed="8"/>
            <rFont val="Arial1"/>
          </rPr>
          <t xml:space="preserve">
Ce champ est facultatif.</t>
        </r>
      </text>
    </comment>
    <comment ref="A78" authorId="0" shapeId="0" xr:uid="{49B0AFA6-7BF3-4DF2-A27F-276F73FC6877}">
      <text>
        <r>
          <rPr>
            <b/>
            <sz val="9"/>
            <color indexed="8"/>
            <rFont val="Liberation Sans"/>
            <family val="2"/>
          </rPr>
          <t xml:space="preserve">Définition :
</t>
        </r>
        <r>
          <rPr>
            <sz val="9"/>
            <color indexed="8"/>
            <rFont val="Liberation Sans"/>
            <family val="2"/>
          </rPr>
          <t>La base de données du producteur est caractérisée par un nom, un acronyme ou un code, le jddCode. Elle peut être scindée en différents jeux de données, chaque jeux de données comportant un identifiant, le jddId.</t>
        </r>
        <r>
          <rPr>
            <b/>
            <sz val="9"/>
            <color indexed="8"/>
            <rFont val="Liberation Sans"/>
            <family val="2"/>
          </rPr>
          <t xml:space="preserve">
Exemple :</t>
        </r>
        <r>
          <rPr>
            <sz val="9"/>
            <color indexed="8"/>
            <rFont val="Liberation Sans"/>
            <family val="2"/>
          </rPr>
          <t xml:space="preserve">
Faune Alsace, FA, BOMBINA, WebObs</t>
        </r>
        <r>
          <rPr>
            <b/>
            <sz val="9"/>
            <color indexed="8"/>
            <rFont val="Liberation Sans"/>
            <family val="2"/>
          </rPr>
          <t xml:space="preserve">
Statut :</t>
        </r>
        <r>
          <rPr>
            <sz val="9"/>
            <color indexed="8"/>
            <rFont val="Liberation Sans"/>
            <family val="2"/>
          </rPr>
          <t xml:space="preserve">
Ce champ est obligatoire conditionnel.</t>
        </r>
        <r>
          <rPr>
            <b/>
            <sz val="9"/>
            <color indexed="8"/>
            <rFont val="Liberation Sans"/>
            <family val="2"/>
          </rPr>
          <t xml:space="preserve">
Condition :
</t>
        </r>
        <r>
          <rPr>
            <sz val="9"/>
            <color indexed="8"/>
            <rFont val="Liberation Sans"/>
            <family val="2"/>
          </rPr>
          <t>Si l’identifiantOrigine est complété, le jddCode doit être renseigné.
Chaque gestionnaire de données ayant son propre système d’identification, l’identifiantOrigine n’est utile qu’associé au nom de la base de donnée, le jddCode, dont est issue la donnée source.</t>
        </r>
      </text>
    </comment>
    <comment ref="A79" authorId="0" shapeId="0" xr:uid="{34C4F117-F320-424F-A4F6-8175D6C888CA}">
      <text>
        <r>
          <rPr>
            <b/>
            <sz val="9"/>
            <color indexed="8"/>
            <rFont val="Liberation Sans"/>
            <family val="2"/>
          </rPr>
          <t xml:space="preserve">Définition :
</t>
        </r>
        <r>
          <rPr>
            <sz val="9"/>
            <color indexed="8"/>
            <rFont val="Liberation Sans"/>
            <family val="2"/>
          </rPr>
          <t>Identifiant pour la collection ou le jeu de données source d'où provient l'enregistrement.</t>
        </r>
        <r>
          <rPr>
            <b/>
            <sz val="9"/>
            <color indexed="8"/>
            <rFont val="Liberation Sans"/>
            <family val="2"/>
          </rPr>
          <t xml:space="preserve">
Statut :
</t>
        </r>
        <r>
          <rPr>
            <sz val="9"/>
            <color indexed="8"/>
            <rFont val="Liberation Sans"/>
            <family val="2"/>
          </rPr>
          <t>Ce champ est facultatif.</t>
        </r>
      </text>
    </comment>
    <comment ref="A80" authorId="0" shapeId="0" xr:uid="{18459AEA-C23B-49B3-8547-2E7E4B746E8E}">
      <text>
        <r>
          <rPr>
            <b/>
            <sz val="9"/>
            <color indexed="8"/>
            <rFont val="Liberation Sans"/>
            <family val="2"/>
          </rPr>
          <t xml:space="preserve">Définition :
</t>
        </r>
        <r>
          <rPr>
            <sz val="9"/>
            <color indexed="8"/>
            <rFont val="Liberation Sans"/>
            <family val="2"/>
          </rPr>
          <t xml:space="preserve">Indique si la donnée source de l’observation provient directement du terrain (via un document informatisé ou une base de données), d'une collection, de la littérature, ou n'est pas connu.
</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Co → </t>
        </r>
        <r>
          <rPr>
            <sz val="9"/>
            <color indexed="8"/>
            <rFont val="Liberation Sans"/>
            <family val="2"/>
          </rPr>
          <t>Collection : l'observation concerne une base de données de collection.</t>
        </r>
        <r>
          <rPr>
            <b/>
            <sz val="9"/>
            <color indexed="8"/>
            <rFont val="Liberation Sans"/>
            <family val="2"/>
          </rPr>
          <t xml:space="preserve">
Li →</t>
        </r>
        <r>
          <rPr>
            <sz val="9"/>
            <color indexed="8"/>
            <rFont val="Liberation Sans"/>
            <family val="2"/>
          </rPr>
          <t xml:space="preserve"> Littérature : l'observation a été extraite d'un article ou un ouvrage scientifique.</t>
        </r>
        <r>
          <rPr>
            <b/>
            <sz val="9"/>
            <color indexed="8"/>
            <rFont val="Liberation Sans"/>
            <family val="2"/>
          </rPr>
          <t xml:space="preserve">
NSP → </t>
        </r>
        <r>
          <rPr>
            <sz val="9"/>
            <color indexed="8"/>
            <rFont val="Liberation Sans"/>
            <family val="2"/>
          </rPr>
          <t>Ne Sait Pas : la source est inconnue.</t>
        </r>
        <r>
          <rPr>
            <b/>
            <sz val="9"/>
            <color indexed="8"/>
            <rFont val="Liberation Sans"/>
            <family val="2"/>
          </rPr>
          <t xml:space="preserve">
Te → </t>
        </r>
        <r>
          <rPr>
            <sz val="9"/>
            <color indexed="8"/>
            <rFont val="Liberation Sans"/>
            <family val="2"/>
          </rPr>
          <t>Terrain : l'observation provient directement d'une base de données ou d'un document issu de la prospection sur le terrain.</t>
        </r>
        <r>
          <rPr>
            <b/>
            <sz val="9"/>
            <color indexed="8"/>
            <rFont val="Liberation Sans"/>
            <family val="2"/>
          </rPr>
          <t xml:space="preserve">
Statut :
</t>
        </r>
        <r>
          <rPr>
            <sz val="9"/>
            <color indexed="8"/>
            <rFont val="Liberation Sans"/>
            <family val="2"/>
          </rPr>
          <t>Ce champ est facultatif.</t>
        </r>
      </text>
    </comment>
    <comment ref="A81" authorId="0" shapeId="0" xr:uid="{26F20FC9-0E8E-417E-8D79-B5BBEF868EC5}">
      <text>
        <r>
          <rPr>
            <b/>
            <sz val="9"/>
            <color indexed="8"/>
            <rFont val="Liberation Sans"/>
            <family val="2"/>
          </rPr>
          <t xml:space="preserve">Définition :
</t>
        </r>
        <r>
          <rPr>
            <sz val="9"/>
            <color indexed="8"/>
            <rFont val="Liberation Sans"/>
            <family val="2"/>
          </rPr>
          <t>Référence de la source de l’observation lorsque celle-ci est de type « Littérature ».
La référence bibliographique doit concerner l'observation même et non uniquement le taxon ou le protocole.</t>
        </r>
        <r>
          <rPr>
            <b/>
            <sz val="9"/>
            <color indexed="8"/>
            <rFont val="Liberation Sans"/>
            <family val="2"/>
          </rPr>
          <t xml:space="preserve">
Règle :
</t>
        </r>
        <r>
          <rPr>
            <sz val="9"/>
            <color indexed="8"/>
            <rFont val="Liberation Sans"/>
            <family val="2"/>
          </rPr>
          <t>Doit respecter la norme ISO690.</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Si "statutSource" prend la valeur « Li » , il doit être renseigné.</t>
        </r>
      </text>
    </comment>
    <comment ref="A82" authorId="2" shapeId="0" xr:uid="{FF0524E4-EAF3-4B8B-8FD4-AC614E4AE6CD}">
      <text>
        <r>
          <rPr>
            <b/>
            <sz val="9"/>
            <color indexed="81"/>
            <rFont val="Liberation Sans"/>
            <family val="2"/>
          </rPr>
          <t xml:space="preserve">Définition :
</t>
        </r>
        <r>
          <rPr>
            <sz val="9"/>
            <color indexed="81"/>
            <rFont val="Liberation Sans"/>
            <family val="2"/>
          </rPr>
          <t xml:space="preserve">Identifiant unique permanent de la donnée (UUID) de l’observation dans la base de données du producteur.
Si aucun UUID n'est fourni, il sera automatiquement créé lors de la mise en ligne sur GINCO.
</t>
        </r>
        <r>
          <rPr>
            <b/>
            <sz val="9"/>
            <color indexed="81"/>
            <rFont val="Liberation Sans"/>
            <family val="2"/>
          </rPr>
          <t xml:space="preserve">
</t>
        </r>
        <r>
          <rPr>
            <sz val="9"/>
            <color indexed="81"/>
            <rFont val="Liberation Sans"/>
            <family val="2"/>
          </rPr>
          <t xml:space="preserve">Permet un suivi de la donnée dans tout son cheminement en ligne.
N’est pas obligatoire car certains producteurs n’ont pas de système de création d'UUID dans leurs bases de données, toutefois, il est </t>
        </r>
        <r>
          <rPr>
            <b/>
            <sz val="9"/>
            <color indexed="81"/>
            <rFont val="Liberation Sans"/>
            <family val="2"/>
          </rPr>
          <t>fortement recommandé</t>
        </r>
        <r>
          <rPr>
            <sz val="9"/>
            <color indexed="81"/>
            <rFont val="Liberation Sans"/>
            <family val="2"/>
          </rPr>
          <t xml:space="preserve"> de le fournir si celui-ci existe.</t>
        </r>
        <r>
          <rPr>
            <b/>
            <sz val="9"/>
            <color indexed="81"/>
            <rFont val="Liberation Sans"/>
            <family val="2"/>
          </rPr>
          <t xml:space="preserve">
Statut :
</t>
        </r>
        <r>
          <rPr>
            <sz val="9"/>
            <color indexed="81"/>
            <rFont val="Liberation Sans"/>
            <family val="2"/>
          </rPr>
          <t>Ce champ est facultatif.</t>
        </r>
      </text>
    </comment>
    <comment ref="A83" authorId="0" shapeId="0" xr:uid="{4B4B4099-9529-4764-AD48-A5A44288EC45}">
      <text>
        <r>
          <rPr>
            <b/>
            <sz val="9"/>
            <color indexed="8"/>
            <rFont val="Liberation Sans"/>
            <family val="2"/>
          </rPr>
          <t xml:space="preserve">Définition :
</t>
        </r>
        <r>
          <rPr>
            <sz val="9"/>
            <color indexed="8"/>
            <rFont val="Liberation Sans"/>
            <family val="2"/>
          </rPr>
          <t>Champ libre permettant de renseigner des informations complémentaires d’ordre général, non thématisées.
Des champs dédiés à d’éventuels commentaires thématisés ont également été ajoutés à la fin de certaines catégories.</t>
        </r>
        <r>
          <rPr>
            <b/>
            <sz val="9"/>
            <color indexed="8"/>
            <rFont val="Liberation Sans"/>
            <family val="2"/>
          </rPr>
          <t xml:space="preserve">
Statut :
</t>
        </r>
        <r>
          <rPr>
            <sz val="9"/>
            <color indexed="8"/>
            <rFont val="Liberation Sans"/>
            <family val="2"/>
          </rPr>
          <t>Ce champ est facultatif.</t>
        </r>
      </text>
    </comment>
  </commentList>
</comments>
</file>

<file path=xl/sharedStrings.xml><?xml version="1.0" encoding="utf-8"?>
<sst xmlns="http://schemas.openxmlformats.org/spreadsheetml/2006/main" count="947" uniqueCount="671">
  <si>
    <t>Sujet de l’observation (Quoi?)</t>
  </si>
  <si>
    <t>Nombre d’éléments composant l’observation (Combien?)</t>
  </si>
  <si>
    <t>Description fine de l’observation</t>
  </si>
  <si>
    <t>Localisation de l’observation (où?)</t>
  </si>
  <si>
    <t>Type d’habitat</t>
  </si>
  <si>
    <t>Période d’observation (Quand?)</t>
  </si>
  <si>
    <t>Preuve</t>
  </si>
  <si>
    <t>Diffusion de la donnée</t>
  </si>
  <si>
    <t>Identifiant de la donnée</t>
  </si>
  <si>
    <t>Commentaire</t>
  </si>
  <si>
    <t>Standard régional de données</t>
  </si>
  <si>
    <t>nomCite</t>
  </si>
  <si>
    <t>cdNom</t>
  </si>
  <si>
    <t>cdRef</t>
  </si>
  <si>
    <t>versionTAXREF</t>
  </si>
  <si>
    <t>statutObservation</t>
  </si>
  <si>
    <t>denombrementMin</t>
  </si>
  <si>
    <t>denombrementMax</t>
  </si>
  <si>
    <t>objetDenombrement</t>
  </si>
  <si>
    <t>occStatutBioGeographique</t>
  </si>
  <si>
    <t>obsContexte</t>
  </si>
  <si>
    <t>geometrie</t>
  </si>
  <si>
    <t>natureObjetGeo</t>
  </si>
  <si>
    <t>precisionGeometrie</t>
  </si>
  <si>
    <t>codeCommune</t>
  </si>
  <si>
    <t>nomCommune</t>
  </si>
  <si>
    <t>anneeRefCommune</t>
  </si>
  <si>
    <t>codeMaille</t>
  </si>
  <si>
    <t>nomRefMaille</t>
  </si>
  <si>
    <t>codeDepartement</t>
  </si>
  <si>
    <t>anneeRefDepartement</t>
  </si>
  <si>
    <t>altitudeMax</t>
  </si>
  <si>
    <t>altitudeMin</t>
  </si>
  <si>
    <t>profondeurMax</t>
  </si>
  <si>
    <t>profondeurMin</t>
  </si>
  <si>
    <t>observateurIdentite</t>
  </si>
  <si>
    <t>determinateurIdentite</t>
  </si>
  <si>
    <t>dateDetermination</t>
  </si>
  <si>
    <t>validateurIdentite</t>
  </si>
  <si>
    <t>validateurMail</t>
  </si>
  <si>
    <t>validateurNomOrganisme</t>
  </si>
  <si>
    <t>organismeGestionnaireDonnee</t>
  </si>
  <si>
    <t>occMethodeDetermination</t>
  </si>
  <si>
    <t>preuveExistante</t>
  </si>
  <si>
    <t>preuveNonNumerique</t>
  </si>
  <si>
    <t>commentPreuve</t>
  </si>
  <si>
    <t>dSPublique</t>
  </si>
  <si>
    <t>identifiantOrigine</t>
  </si>
  <si>
    <t>jddCode</t>
  </si>
  <si>
    <t>jddId</t>
  </si>
  <si>
    <t>statutSource</t>
  </si>
  <si>
    <t>commentaire</t>
  </si>
  <si>
    <t>1.1 Observations naturalistes opportunistes</t>
  </si>
  <si>
    <t>1.2 Inventaire de répartition</t>
  </si>
  <si>
    <t>1.3 Inventaire pour étude d'espèces ou de communautés</t>
  </si>
  <si>
    <t>1.4 Numérisation de collections</t>
  </si>
  <si>
    <t>1.5 Numérisation de bibliographie</t>
  </si>
  <si>
    <t>2.1 Cartographie des habitats</t>
  </si>
  <si>
    <t>2.2 Inventaire d'habitat</t>
  </si>
  <si>
    <t>2.3 Données opportuniste d'habitat</t>
  </si>
  <si>
    <t>2.4 Inventaire pour étude d'habitat</t>
  </si>
  <si>
    <t>2.5 Numérisation de bibliographie habitat</t>
  </si>
  <si>
    <t>3.1 Inventaire de type ABC</t>
  </si>
  <si>
    <t>3.2 Inventaire de Zonages d'intérêt</t>
  </si>
  <si>
    <t>3.3 Inventaire/Evaluation pour plans de gestion</t>
  </si>
  <si>
    <t>3.4 Observations opportuniste sur un site</t>
  </si>
  <si>
    <t>3.5 Inventaires généralisés et exploration</t>
  </si>
  <si>
    <t>3.6 Inventaire pour étude d'impact</t>
  </si>
  <si>
    <t>3.7 Cartographie d'habitat d'un site</t>
  </si>
  <si>
    <t>4.1 Evaluation de la ressource / prélèvements</t>
  </si>
  <si>
    <t>4.2 Evaluation des collisions / Echouages</t>
  </si>
  <si>
    <t>5.1 Suivi individus centrés</t>
  </si>
  <si>
    <t>5.2 Surveillance temporelle d'espèces</t>
  </si>
  <si>
    <t>5.3 Surveillance communauté d'espèces</t>
  </si>
  <si>
    <t>5.4 Surveillance des habitats</t>
  </si>
  <si>
    <t>5.5 Surveillance de pathogènes et Espèces Exotiques Envahissantes</t>
  </si>
  <si>
    <t>6.1 Surveillance site</t>
  </si>
  <si>
    <t>6.2 Suivis de gestion ou expérimental</t>
  </si>
  <si>
    <t>6.3 Etude effet gestion</t>
  </si>
  <si>
    <t>6.4 Suivis réglementaires</t>
  </si>
  <si>
    <t>7.1 Regroupement de données</t>
  </si>
  <si>
    <t>7.2 Autres études et programmes</t>
  </si>
  <si>
    <t>Liste Jeu de données</t>
  </si>
  <si>
    <t>nomvalideR</t>
  </si>
  <si>
    <t>meteoVentIntensiteR</t>
  </si>
  <si>
    <t>meteoVentOrigineR</t>
  </si>
  <si>
    <t>meteoPrecipitationR</t>
  </si>
  <si>
    <t>meteoNebulositeR</t>
  </si>
  <si>
    <t>commentLocalR</t>
  </si>
  <si>
    <t>CommentHabitatR</t>
  </si>
  <si>
    <t>dSRFloutageR</t>
  </si>
  <si>
    <t>Transf_BIOGRR</t>
  </si>
  <si>
    <t>obsTechnique</t>
  </si>
  <si>
    <t>UUID</t>
  </si>
  <si>
    <t>nivVal</t>
  </si>
  <si>
    <t>dateCtrl</t>
  </si>
  <si>
    <t>Validation producteur</t>
  </si>
  <si>
    <t>abondanceR</t>
  </si>
  <si>
    <t>typeDenombrement</t>
  </si>
  <si>
    <t>occSexe</t>
  </si>
  <si>
    <t>occStadeDeVie</t>
  </si>
  <si>
    <t>occStatutBiologique</t>
  </si>
  <si>
    <t>occEtatBiologique</t>
  </si>
  <si>
    <t>occNaturalite</t>
  </si>
  <si>
    <t>occComportement</t>
  </si>
  <si>
    <t>obsDescriptionR</t>
  </si>
  <si>
    <t>altitudeMoyenne</t>
  </si>
  <si>
    <t>profondeurMoyenne</t>
  </si>
  <si>
    <t>penteR</t>
  </si>
  <si>
    <t>expositionR</t>
  </si>
  <si>
    <t>codeHabitat</t>
  </si>
  <si>
    <t>refHabitat</t>
  </si>
  <si>
    <t>versionRefHabitat</t>
  </si>
  <si>
    <t>codeHabRef</t>
  </si>
  <si>
    <t>jourdateDebut</t>
  </si>
  <si>
    <t>heuredateDebut</t>
  </si>
  <si>
    <t>heuredateFin</t>
  </si>
  <si>
    <t>jourdateFin</t>
  </si>
  <si>
    <t>observateurNomOrganisme</t>
  </si>
  <si>
    <t>determinateurNomOrganisme</t>
  </si>
  <si>
    <t>preuveNumerique</t>
  </si>
  <si>
    <t>referenceBiblio</t>
  </si>
  <si>
    <t>identifiantPermanent</t>
  </si>
  <si>
    <t>commentaireValidation</t>
  </si>
  <si>
    <t>Définition</t>
  </si>
  <si>
    <t>Vocabulaire contrôlé</t>
  </si>
  <si>
    <t>Règles</t>
  </si>
  <si>
    <t>Statut</t>
  </si>
  <si>
    <t>Condition</t>
  </si>
  <si>
    <t>Définition :
Altitude maximum de l’observation en mètres.
Il s’agit de l’altitude absolue.
Permet de renseigner l'altitude de vol d'un oiseau, mais doit inclure l'altitude de l'observateur.
Règle:
Ne pas indiquer l'unité de mesure, seulement le nombre.
Exemple: 
Si un observateur situé à 200m d'altitude observe un oiseau à 50m en vol, altitudeMin = altitudeMax= 250.
Statut :
Ce champ est facultatif.</t>
  </si>
  <si>
    <t>Définition :
Altitude minimum de l’observation en mètres.
Il s’agit de l’altitude absolue.
Permet de renseigner l'altitude de vol d'un oiseau, mais doit inclure l'altitude de l'observateur.
Règle:
Ne pas indiquer l'unité de mesure, seulement le nombre.
Exemple: 
Si un observateur situé à 200m d'altitude observe un oiseau à 50m en vol, altitudeMin = altitudeMax= 250.
Statut :
Ce champ est facultatif.</t>
  </si>
  <si>
    <t>Définition :
Altitude moyenne de l’observation en mètres.
Il s’agit de l’altitude absolue.
Permet de renseigner l'altitude de vol d'un oiseau, mais doit inclure l'altitude de l'observateur.
Règle:
Ne pas indiquer l'unité de mesure, seulement le nombre.
Exemple: 
Si un observateur situé à 200m d'altitude observe un oiseau à 50m en vol, altitudeMoyenne= 250.
Statut :
Ce champ est facultatif.</t>
  </si>
  <si>
    <t>Définition :
Profondeur maximale de l’observation en mètres selon le référentiel des profondeurs indiqué dans les métadonnées (système de référence spatiale verticale).
Peut être utilisé pour renseigner la profondeur d'un poisson situé dans un cours d'eau.
Statut :
Ce champ est facultatif.</t>
  </si>
  <si>
    <t>Définition :
Profondeur minimale de l’observation en mètres selon le référentiel des profondeurs indiqué dans les métadonnées (système de référence spatiale verticale).
Peut être utilisé pour renseigner la profondeur d'un poisson situé dans un cours d'eau.
Statut :
Ce champ est facultatif.</t>
  </si>
  <si>
    <t>Définition :
Profondeur moyenne de l’observation en mètres selon le référentiel des profondeurs indiqué dans les métadonnées (système de référence spatiale verticale).
Peut être utilisé pour renseigner la profondeur d'un poisson situé dans un cours d'eau.
Statut :
Ce champ est facultatif.</t>
  </si>
  <si>
    <t>Définition :
Pente ou déclivité majoritaire du terrain sur lequel le relevé a été effectué. En degrés par rapport à l'horizontale
Valeurs possibles :
De 0 à 90.
Statut :
Ce champ est facultatif.</t>
  </si>
  <si>
    <t>Définition :
Exposition ou orientation du terrain dans lequel se trouve le relevé, en point cardinal ou intercardinal.
Vocabulaire contrôlé :
N → Nord
NNO → Nord nord ouest
NO → Nord ouest
ONO → Ouest nord ouest
O → Ouest
OSO → Ouest sud ouest
SO → Sud ouest
SSO → Sud sud ouest
S → Sud
SSE → Sud sud est
SE → Sud est
ESE → Est sud est
E → Est
ENE → Est nord est
NE → Nord Est
NNE → Nord nord est
Statut :
Ce champ est facultatif.</t>
  </si>
  <si>
    <t xml:space="preserve">Définition :
Commentaire libre sur la localisation.
Peut donner des indications sur le lieu de l’observation, notamment le lieu-dit.
Règle :
Si l’espèce observée est listée comme potentiellement sensible en région Grand Est selon les principes du SINP, ce champ sera vidé par l’administrateur régional de données de la plateforme GINCO.
Exemple :
Forêt domaniale.
Statut :
Ce champ est facultatif.
</t>
  </si>
  <si>
    <t>Définition :
Code métier de l'habitat sur lequel le taxon de l’observation a été identifié. Le référentiel métier utilisé est indiqué dans le champ refHabitat.
Les référentiels et codes dédiés aux habitats sont accessibles à l'adresse ci-dessous : 
http://inpn.mnhn.fr/programme/referentiels-habitats
Statut :
Ce champ est facultatif.</t>
  </si>
  <si>
    <t>Définition :
RefHabitat correspond au référentiel utilisé pour identifier l'habitat sur lequel se trouve le taxon observé. Il est codé selon les acronymes utilisés sur le site de l'INPN mettant à disposition en téléchargement les référentiels "habitats" et "typologies".
Vocabulaire contrôlé :
La liste des valeurs acceptées est la suivante :
BARC → Convention de Barcelone. On utilisera le code CAPublic
BRYOSOCIO → Synopsis bryosociologique. On utilisera le CD_SYNTAXON de la liste typologique, correspondant au LB_CODE d'HABREF.
CH → Cahier d'habitat. On utilisera le CD_CH de la liste typologique, correspondant au LB_CODE d'HABREF.
CORINEBIOTOPES → CORINE Biotopes. On utilisera le CD_CB de la liste typologique, correspondant au LB_CODE d'HABREF.
EUNIS → EUNIS Habitats. On utilisera le CD_EUNIS de la liste typologique, correspondant au LB_CODE d'HABREF.
HABREF → Référentiel d'habitats et de végétation.  On utilisera le code CD_HAB extrait de HABREF, dans l'attribut codeHabRef.
HABITATS_MARINS_ATLANTIQUE → Typologie des habitats marins benthiques de la Manche, de la Mer du Nord et de l'Atlantique. On utilisera le CD_HAB de HabRef, qu'on reportera dans l'attribut codeHabref.
HIC → Liste hiérarchisée et descriptifs des habitats d'intérêt communautaire de la directive "Habitats". On utilisera le code CD_HAB extrait de HABREF, dans l'attribut "codeHabRef".
OSPAR → Convention OSPAR. On utilisera la désignation de l'habitat dans la partie II.
PAL → Classification paléarctique. On utilisera le CD_PAL. Correspond à la typologie PAL_PHYSIS_2001 de HABREF.
PHYTO_CH → Unités phytosociologiques des cahiers d'habitats. On utilisera le code CD_HAB extrait de HABREF, dans l'attribut "codeHabRef".
PVF → Prodrome des végétations de France. On utilisera le CD_PVF1.
PVF1 → Prodrome des végétations de France. On utilisera le CD_PVF1.
PVF2 → Prodrome des végétations de France. On utilisera le CD_PVF2.
SYNSYSTEME_EUROPEEN → Classification phytosociologique européenne.
Statut :
Ce champ est facultatif.</t>
  </si>
  <si>
    <t>Définition :
Version du référentiel d’habitat utilisé.
Règles :
- Doit être écrite sous la forme aaaa-mm-jj, composé de JJ correspondant à un jour à deux chiffres, de MM à un mois à deux chiffres et de AAAA à une année de quatre chiffres.
- Autant que possible au moment de l'échange, on tentera d'utiliser le référentiel en vigueur.
Statut :
Ce champ est facultatif.</t>
  </si>
  <si>
    <t>Définition :
Code HABREF de l'habitat sur lequel le taxon de l'observation a été identifié.
Vocabulaire contrôlé :
Les référentiels et codes dédiés aux habitats sont accessibles à l'adresse ci-dessous :
 http://inpn.mnhn.fr/programme/referentiels-habitats
La liste des valeurs acceptées peut être trouvée dans la colonne "CD_HAB" d'HabRef.
Règles :
- Les "CD_HAB" trouvés dans les différentes typologies (hors référentiel HABREF) ne doivent en aucun cas être utilisés dans cet attribut : ils correspondent au "LB_CODE" de HABREF, et doivent être renseignés dans le champ codeHabitat.
- Autant que possible au moment de l'échange, on tentera d'utiliser le référentiel en vigueur,
Statut :
Ce champ est facultatif.</t>
  </si>
  <si>
    <t>Définition :
Commentaire libre sur l’habitat.
Statut :
Ce champ est facultatif.</t>
  </si>
  <si>
    <t xml:space="preserve">Définition :
Date du jour de l’observation.
L’heure de l’observation, quand à elle, sera ajoutée dans les champs dédiés.
Règles :
- Lorsque la date de l’observation est connue précisément les dates de début et de fin sont les mêmes (cas le plus courant).
- En cas d’imprécision, cet attribut représente la date la plus ancienne de la période d’imprécision.
- Doit être écrite sous la forme aaaa-mm-jj, composé de JJ correspondant à un jour à deux chiffres, de MM à un mois à deux chiffres et de AAAA à une année de quatre chiffres.
Exemple :
Le 17 mai 2017 s’écrit « 2017-05-17 »
Statut :
Ce champ est obligatoire.
</t>
  </si>
  <si>
    <t xml:space="preserve">Définition :
Heure de début de l’observation
Règle :
- Doit être écrite sous la forme HH:mm (heure:minute)
Exemple :
10h47 s’écrit « 10:47 »
Statut :
Ce champ est facultatif.
</t>
  </si>
  <si>
    <t>Définition :
Date du jour de l’observation.
L’heure de l’observation, quand à elle, sera ajoutée dans les champs dédiés.
Règles :
- Lorsque la date de l’observation est connue précisément les dates de début et de fin sont les mêmes (cas le plus courant).
- En cas d’imprécision, cet attribut représente la date la plus ancienne de la période d’imprécision.
- Doit être écrite sous la forme aaaa-mm-jj, composé de JJ correspondant à un jour à deux chiffres, de MM à un mois à deux chiffres et de AAAA à une année de quatre chiffres.
Exemple :
Le 17 mai 2017 s’écrit « 2017-05-17 »
Statut :
Ce champ est obligatoire.</t>
  </si>
  <si>
    <t>Définition :
Heure de fin de l’observation
Règle :
- Doit être écrite sous la forme HH:mm (heure:minute)
Exemple :
10h47 s’écrit « 10:47 »
Statut :
Ce champ est facultatif.</t>
  </si>
  <si>
    <t xml:space="preserve">Définition :
Nom(s) de famille et prénom(s) de la ou les personnes ayant réalisé l’observation.
Règles :
- Les noms doivent être écrits en majuscules
- Les prénoms doivent avoir leurs initiales en majuscules, le reste en minuscules
- Si plusieurs personnes sont nommées, les séparer par des virgules
- Si une personne privée souhaite que son nom n'apparaisse pas, inscrire « ANONYME » en lieu et place du nom et prénom
- Si l'observateur n'est pas connu, inscrire « INCONNU » en lieu et place du nom et prénom
Exemples :
« NOM Prénom »
« ANONYME »
« NOM1 Prénom1 , NOM2 Prénom2 »
Statut :
Ce champ est obligatoire.
</t>
  </si>
  <si>
    <t>Définition :
Nom(s) de l’organisme ou des organismes de la ou les personnes ayant réalisé l’observation.
Règles :
- Si plusieurs organismes sont indiqués, les séparer par des virgules
- Si l’observateur n’est affilié à aucun organisme, indiquer « INDEPENDANT » en lieu et place de l’organisme
- Si le nom de l’organisme auquel l'observateur est affilié n'est pas connu, inscrire  « INCONNU »  en lieu et place de l’organisme
Statut :
Ce champ est facultatif.</t>
  </si>
  <si>
    <t xml:space="preserve">Définition :
Nom(s) de famille et prénom(s) de la ou les personnes ayant réalisé la détermination taxonomique de l’observation.
Règles :
- Les noms doivent être écrits en majuscules
- Les prénoms doivent avoir leurs initiales en majuscules, le reste en minuscules
- Si plusieurs personnes sont nommées, les séparer par des virgules
Exemples :
« NOM Prénom »
« NOM1 Prénom1 , NOM2 Prénom2 »
Statut :
Ce champ est facultatif.
</t>
  </si>
  <si>
    <t>Définition :
Nom(s) de l’organisme ou des organismes de la ou les personnes ayant réalisé la détermination taxonomique de l’observation.
Règles :
- Si plusieurs organismes sont indiqués, les séparer par des virgules
- Si le déterminateur n’est affilié à aucun organisme, indiquer « INDEPENDANT » en lieu et place de l’organisme
- Si le nom de l’organisme auquel le déterminateur est affilié n'est pas connu, inscrire  « INCONNU »  en lieu et place de l’organisme
Statut :
Ce champ est facultatif.</t>
  </si>
  <si>
    <t>Définition :
Date de la dernière détermination du taxon de l’observation
Règle :
Doit être écrite sous la forme aaaa-mm-jj, composé de JJ correspondant à un jour à deux chiffres, de MM à un mois à deux chiffres et de AAAA à une année de quatre chiffres.
Statut :
Ce champ est facultatif.</t>
  </si>
  <si>
    <t>Définition :
Nom(s) de famille et prénom(s) de la ou des personnes ayant réalisé la validation scientifique de l’observation pour le producteur.
Si ce champ est vide cela signifie qu’il n’y a pas eu de validation formelle de la détermination taxonomique par le producteur.
Règles :
- Les noms doivent être écrits en majuscules
- Les prénoms doivent avoir leurs initiales en majuscules, le reste en minuscules
- Si plusieurs personnes sont nommées, les séparer par des virgules
Exemple :
« NOM Prénom »
« NOM1 Prénom1, NOM2 Prénom2 »
Statut :
Ce champ est facultatif.</t>
  </si>
  <si>
    <t>Définition :
Mail du ou des personnes ayant réalisé la validation scientifique de l’observation pour le producteur permettant de la ou les contacter rapidement si nécessaire.
Règle :
S’il est nécessaire d’indiquer plusieurs adresses mail, les séparer par des virgules.
Statut :
Ce champ est facultatif.</t>
  </si>
  <si>
    <t>Définition :
Nom(s) de l’organisme ou des organismes de la ou les personnes  ayant réalisé la validation scientifique de l’observation pour le producteur.
Règles :
- Si plusieurs organismes sont indiqués, les séparer par des virgules
- Si le validateur n’est affilié à aucun organisme, indiquer « INDEPENDANT » en lieu et place de l’organisme
- Si le nom de l’organisme auquel le validateur est affilié n’est pas connu, inscrire  « INCONNU »  en lieu et place de l’organisme
Statut :
Ce champ est facultatif.</t>
  </si>
  <si>
    <t>Définition :
Nom de l’organisme qui détient la donnée source producteur et qui en a la responsabilité.
Règle :
Si plusieurs organismes sont gestionnaires de la donnée source producteur, les séparer par des virgules.
Statut :
Ce champ est facultatif.</t>
  </si>
  <si>
    <t xml:space="preserve">Définition :
Indique de quelle manière on a pu constater la présence du taxon sujet de l'observation.
Vocabulaire contrôlé :
La liste des valeurs acceptées est la suivante :
0 → Vu : Observation directe d'un individu vivant.
1 → Entendu : Observation acoustique d'un individu vivant.
2 → Coquilles d’oeuf : Observation indirecte via coquilles d'œuf.
3 → Ultrasons : Observation acoustique indirecte d'un individu vivant avec matériel spécifique permettant de transduire des ultrasons en sons perceptibles par un humain.
4 → Empreintes : Observation indirecte via empreintes
5 → Exuvie : Observation indirecte : une exuvie.
6 → Fèces/Guano/Epreintes : Observation indirecte par les excréments
7 → Mues : Observation indirecte par des plumes, poils, phanères, peau, bois... issus d'une mue.
8 → Nid/gite : Observation indirecte par présence d'un nid ou d'un gîte non occupé au moment de l'observation.
9 → Pelote de rejection : Identifie l'espèce ayant produit la pelote de réjection.
10 → Restes dans Pelote de réjection : Identifie l'espèce à laquelle appartiennent les os ou les exosquelettes d’insectes retrouvés dans la pelote de réjection.
11 → Poils/plumes/phanères : Observation indirecte de l'espèce par ses poils, plumes ou phanères, non nécessairement issus d'une mue.
12 → Restes de repas : Observation indirecte par le biais de restes de l'alimentation de l'individu
13 → Spore : Identification d'un individu ou groupe d'individus d'un taxon par l'observation de spores, corpuscules unicellulaires ou pluricellulaires pouvant donner naissance sans fécondation à un nouvel individu. Chez les végétaux, corpuscules reproducteurs donnant des prothalles rudimentaires mâles et femelles (correspondant respectivement aux grains de pollen et au sac embryonnaire), dont les produits sont les gamètes.
14 → Pollen : Observation indirecte d'un individu ou groupe d'individus d'un taxon par l'observation de pollen, poussière très fine produite dans les loges des anthères et dont chaque grain microscopique est un utricule ou petit sac membraneux contenant le fluide fécondant (d'apr. Bouillet 1859).
15 → Oosphère : Observation indirecte. Cellule sexuelle femelle chez les végétaux qui, après sa fécondation, devient l'oeuf.
16 → Ovule : Observation indirecte. Organe contenant le gamète femelle. Macrosporange des spermaphytes.
17 → Fleur : Identification d'un individu ou groupe d'individus d'un taxon par l'observation  de fleurs. La fleur correspond à un ensemble de feuilles modifiées, en enveloppe florale et en organe sexuel, disposées sur un réceptacle. Un pédoncule la relie à la tige. (ex : chaton).
18 → Feuille : Identification d'un individu ou groupe d'individus d'un taxon par l'observation  de feuilles. Organe aérien très important dans la nutrition de la plante, lieu de la photosynthèse qui aboutit à des composés organiques (sucres, protéines) formant la sève.
19 →  ADN environnemental : Séquence ADN trouvée dans un prélèvement environnemental (eau ou sol)
20 → Autre : Pour tout cas qui ne rentrerait pas dans la présente liste. Le nombre d'apparitions permettra de faire évoluer la nomenclature.
21 → Inconnu : La méthode n'est pas mentionnée dans les documents de l'observateur (bibliographie par exemple).
22 → Mine
23 → Galerie/Terrier
24 → Oothèque
25 → Vu et entendu
Statut :
Ce champ est facultatif.
</t>
  </si>
  <si>
    <t xml:space="preserve">Définition :
Description libre de la méthode utilisée pour déterminer le taxon lors de l'observation..
Exemple :
Observation des antennes à la loupe, détermination ADN, comparaison à une collection de référence, connaissance d'expert -préciser le nom-, bibliographie…
Statut :
Ce champ est facultatif.
</t>
  </si>
  <si>
    <t xml:space="preserve">Définition :
Indique si une preuve existe ou non. Par preuve on entend un objet physique ou numérique permettant de démontrer l'existence de l'occurrence et/ou d'en vérifier l'exactitude.
Vocabulaire contrôlé :
La liste des valeurs acceptées est la suivante :
0 → Inconnu : Indique que la personne ayant fourni la donnée ignore s'il existe une preuve, ou qu'il est indiqué dans la donnée qu'il y a eu une preuve qui a pu servir pour la détermination, sans moyen de le vérifier.
1 → Oui : Indique qu'une preuve existe ou a existé pour la détermination, et est toujours accessible.
2 → Non : Indique l'absence de preuve.
3 → Non Acquise : La donnée de départ mentionne une preuve, ou non, mais n'est pas suffisamment standardisée pour qu'il soit possible de récupérer des informations. L'information n'est donc pas acquise lors du transfert.
Statut :
Ce champ est obligatoire conditionnel.
Condition :
Si le champ "preuveExistante" vaut 1 (oui), alors l'un des deux champs "preuveNumérique" ou "preuveNonNumérique" doit être renseigné. À l'inverse, si l'un de ces 2 champs est renseigné, alors "preuveExistante" ne doit pas prendre une autre valeur que 1 (oui)
</t>
  </si>
  <si>
    <t>Définition :
Adresse ou nom de la personne ou de l'organisme qui permettrait de retrouver la preuve non numérique de l'observation
Statut :
Ce champ est obligatoire conditionnel.
Condition :
Ce champ ou le champ "preuveNumérique" doit être renseigné si "preuveExistante" = 1 (oui)</t>
  </si>
  <si>
    <t>Définition :
Adresse web à laquelle on pourra trouver la preuve numérique ou l'archive contenant toutes les preuves numériques (image(s), sonogramme(s), film(s), séquence(s) génétique(s)...).
Statut :
Ce champ est obligatoire conditionnel.
Condition :
Ce champ ou le champ "preuveNonNumérique" doit être renseigné si "preuveExistante" = 1 (oui)</t>
  </si>
  <si>
    <t>Définition :
Commentaire libre lié au concept de preuve de l’observation.
Statut :
Ce champ est facultatif.</t>
  </si>
  <si>
    <t>Définition :
Indique explicitement si la donnée source est publique ou privée.
Ce champ définit uniquement les droits nécessaires et suffisants des données sources pour produire une donnée SINP : l’attribut « DSPublique » ne doit être utilisé que pour indiquer si la donnée SINP résultante est susceptible d’être floutée et ne doit pas être utilisé pour d’autres interprétations.
Vocabulaire contrôlé :
La liste des valeurs acceptées est la suivante :
Re  → Publique Régie :  La  donnée source  est  publique et a été produite directement par un organisme ayant autorité publique avec ses moyens humains et techniques propres.
Ac → Publique Acquise : La donnée source a été produite par un organisme privé (associations, bureaux d’étude…) ou une personne physique à titre personnel. Les droits patrimoniaux exclusifs ou non exclusifs, de copie, traitement et diffusion sans limitation ont été acquis à titre gracieux ou payant, sur marché ou par convention, par un organisme ayant autorité publique.  La DS est devenue publique.
Pu → Publique : La donnée source est publique qu’elle soit produite en « régie » ou « acquise »
Pr → Privée : La donnée source a été produite par un organisme privé ou un individu à titre personnel. Aucun organisme  ayant autorité publique n'a acquis les droits patrimoniaux, la donnée source  reste la propriété  de l’organisme ou  de l’individu privé.
Seul ce cas autorise un floutage géographique de la donnée source producteur lors de sa standardisation en vue de l’alimentation de la plateforme régionale du SINP.
NSP → Ne sait pas  L’information  indiquant  si la  donnée source est publique ou privée n’est pas connue.
Statut :
Ce champ est facultatif.</t>
  </si>
  <si>
    <t>Définition :
Indique si un floutage a été effectué lors de la standardisation de la donnée source producteur en vue de l’alimentation de la plateforme régionale SINP.
Vocabulaire contrôlé :
La liste des valeurs acceptées est la suivante :
OUI → Indique qu'un floutage a eu lieu.
NON → Indique qu'aucun floutage n'a eu lieu.
Règle :
Cela ne concerne que des données d'origine privée.
Statut :
Ce champ est facultatif.</t>
  </si>
  <si>
    <t>Définition :
Indique si le gestionnaire de la donnée source accepte que la donnée fournie dans le cadre du SINP soit transmise sur le portail BioGr.
BioGr est un Portail de données sur la biodiversité, permettant de visualiser le réseau Natura 2000 et les données des aires de répartition des 362 espèces de la directive correspondantes présentes sur la Grande Région.  La Grande Région est un groupement européen de coopération territoriale (GECT) regroupant des divisions territoriales allemandes, belges, et françaises et centré sur le Luxembourg, à savoir le Grand-Duché de Luxembourg, les Länder de Rhénanie-Palatinat et de Sarre, la Région wallonne, la Communauté française et la Communauté germanophone de Belgique ainsi que la région Lorraine. Le portail est coordonné par la Belgian Biodiversity Platform, le noeud belge du GBIF, système mondial d’information sur la biodiversité.
Vocabulaire contrôlé :
La liste des valeurs acceptées est la suivante :
OUI → Indique que le gestionnaire de données accepte que la donnée soit transmise à la plateforme BioGr
NON → Indique que le gestionnaire de données refuse que la donnée soit transmise à la plateforme BioGr. Valeur par défaut si ce champ n’est pas rempli.
Statut :
Ce champ est facultatif.</t>
  </si>
  <si>
    <t>Définition :
Identifiant unique de la donnée source de l’observation dans la base de données du producteur, où est stockée et initialement gérée la donnée source.
La base de données du producteur est caractérisée par un nom, le jddCode. Elle peut être scindée en différents jeux de données, chaque jeux de données comportant un identifiant, le jddId.
Il permet un retour vers la donnée source si des questions se posent.
N’est pas obligatoire car certains producteurs n’ont pas de système d’identification de leurs données, toutefois, il est fortement recommandé de le fournir si celui-ci existe.
Statut :
Ce champ est facultatif.</t>
  </si>
  <si>
    <t>Définition :
La base de données du producteur est caractérisée par un nom, un acronyme ou un code, le jddCode. Elle peut être scindée en différents jeux de données, chaque jeux de données comportant un identifiant, le jddId.
Exemple :
Faune Alsace, FA, BOMBINA, WebObs
Statut :
Ce champ est obligatoire conditionnel.
Condition :
Si l’identifiantOrigine est complété, le jddCode doit être renseigné.
Chaque gestionnaire de données ayant son propre système d’identification, l’identifiantOrigine n’est utile qu’associé au nom de la base de donnée, le jddCode, dont est issue la donnée source.</t>
  </si>
  <si>
    <t>Définition :
Identifiant pour la collection ou le jeu de données source d'où provient l'enregistrement.
Statut :
Ce champ est facultatif.</t>
  </si>
  <si>
    <t>Définition :
Indique si la donnée source de l’observation provient directement du terrain (via un document informatisé ou une base de données), d'une collection, de la littérature, ou n'est pas connu.
Vocabulaire contrôlé :
La liste des valeurs acceptées est la suivante :
Co → Collection : l'observation concerne une base de données de collection.
Li → Littérature : l'observation a été extraite d'un article ou un ouvrage scientifique.
NSP → Ne Sait Pas : la source est inconnue.
Te → Terrain : l'observation provient directement d'une base de données ou d'un document issu de la prospection sur le terrain.
Statut :
Ce champ est facultatif.</t>
  </si>
  <si>
    <t>Définition :
Référence de la source de l’observation lorsque celle-ci est de type « Littérature ».
La référence bibliographique doit concerner l'observation même et non uniquement le taxon ou le protocole.
Règle :
Doit respecter la norme ISO690.
Statut :
Ce champ est obligatoire conditionnel.
Condition :
Si "statutSource" prend la valeur « Li » , il doit être renseigné.</t>
  </si>
  <si>
    <t>Définition :
Champ libre permettant de renseigner des informations complémentaires d’ordre général, non thématisées.
Des champs dédiés à d’éventuels commentaires thématisés ont également été ajoutés à la fin de certaines catégories.
Statut :
Ce champ est facultatif.</t>
  </si>
  <si>
    <t>Définition :
Identifiant unique permanent de la donnée (UUID) de l’observation dans la base de données du producteur.
Si aucun UUID n'est fourni, il sera automatiquement créé lors de la mise en ligne sur GINCO.
Permet un suivi de la donnée dans tout son cheminement en ligne.
N’est pas obligatoire car certains producteurs n’ont pas de système de création d'UUID dans leurs bases de données, toutefois, il est fortement recommandé de le fournir si celui-ci existe.
Statut :
Ce champ est facultatif.</t>
  </si>
  <si>
    <t>Définition :
Date de la validation par le producteur. 
Règle :
Format AAAA-MM-JJ.
Statut :
Ce champ est facultatif.</t>
  </si>
  <si>
    <t>Définition :
Commentaire libre sur les informations relayées par la validation régionale ou nationale.
Statut :
Ce champ est facultatif.</t>
  </si>
  <si>
    <t>Nom du taxon cité à l’origine par l’observateur.
Celui-ci peut être le nom scientifique reprenant idéalement en plus du nom latin, l’auteur et la date. Cependant, si le nom initialement cité est un nom vernaculaire ou un nom scientifique incomplet alors c’est cette information qui doit être indiquée.
C'est l'archivage brut de l'information taxonomique citée, et le nom le plus proche de la source disponible de la donnée.</t>
  </si>
  <si>
    <t>S'il n'y a pas de nom cité (quelqu'un qui prendrait une photo pour demander ce que c'est à un expert) : noter « Inconnu ».
Si le nom cité n'a pas été transmis par le producteur, ou qu'il y a eu une perte de cette information liée au système de d'information utilisé (nom cité non stocké par exemple) : noter « Nom perdu ».</t>
  </si>
  <si>
    <t>Ce champ est obligatoire.</t>
  </si>
  <si>
    <t>Nom scientifique valide de l’espèce observée, dans la version de TAXREF en vigueur.</t>
  </si>
  <si>
    <t>La liste des valeurs acceptées correspond au référentiel TAXREF, disponible à l’adresse suivante :
https://inpn.mnhn.fr/telechargement/referentielEspece/referentielTaxo</t>
  </si>
  <si>
    <t>Ce champ est facultatif</t>
  </si>
  <si>
    <t>Autant que possible au moment de l'échange, on tentera d'utiliser le référentiel en vigueur.
Dans le cas où l’espèce citée n’est pas présente dans TAXREF, la donnée nécessitera un traitement complémentaire avant intégration, en lien avec le Muséum National d’Histoire Naturel (MNHN).</t>
  </si>
  <si>
    <t>Code du taxon « cd_nom » de TAXREF référençant au niveau national le taxon.
Correspond à l’identifiant unique du nom scientifique valide de l’espèce.</t>
  </si>
  <si>
    <t>Autant que possible au moment de l'échange, on tentera d'utiliser le référentiel en vigueur.
Dans le cas où l’espèce citée n’est pas présente dans TAX REF, la donnée nécessitera un traitement complémentaire avant intégration, en lien avec le Muséum National d’Histoire Naturel (MNHN).</t>
  </si>
  <si>
    <t>Code du taxon « cd_ref » de TAXREF référençant au niveau national le taxon.
Correspond à l’identifiant unique du nom scientifique valide de l’espèce, retenu comme nom référent pour l’espèce en question.</t>
  </si>
  <si>
    <t>La liste des valeurs acceptées correspond au référentiel TAX REF, disponible à l’adresse suivante :
https://inpn.mnhn.fr/telechargement/referentielEspece/referentielTaxo</t>
  </si>
  <si>
    <t>Ce champ est facultatif.</t>
  </si>
  <si>
    <t>Version du référentiel TAXREF utilisée pour le nomValide(R), le cdNom et le cdRef.</t>
  </si>
  <si>
    <t>Autant que possible au moment de l'échange, on tentera d'utiliser le référentiel en vigueur.
https://inpn.mnhn.fr/telechargement/referentielEspece/referentielTaxo</t>
  </si>
  <si>
    <t>Commentaire libre sur le sujet de l’observation.</t>
  </si>
  <si>
    <t>Indique si le taxon a été observé, que ce soit de façon directe ou indirecte, ou bien non observé.</t>
  </si>
  <si>
    <t>La liste des valeurs acceptées est la suivante :
No → Non Observé : L'observateur n'a pas détecté un taxon particulier, recherché suivant le protocole adéquat à la localisation et à la date de l'observation. Le taxon peut être présent et non vu, temporairement absent, ou réellement absent.
Pr → Présent : Un ou plusieurs individus du taxon ont été effectivement observés et/ou des indices témoignent de la présence du taxon.</t>
  </si>
  <si>
    <t>Nombre minimum d'individus du taxon composant l'observation.</t>
  </si>
  <si>
    <t>Si le nombre d’individus est précis, et donc qu’il n’y a qu’une seule valeur de dénombrement, inscrire la valeur dans les deux champs telle que  denombrementMin = denombrementMax.
Si l’effectif n’est pas connu, ne pas remplir ce champ ( valeur = « NULL » ).
En cas d'observation infructueuse, notamment si une espèce en particulier est recherchée et n'est pas trouvée, indiquer « 0 ».
Pour ce cas là, la valeur du champ statutObservation devra être égale à « No ».
Si le nombre d’individu observé est une valeur minimale, par exemple : plus de 300 individus, remplir denombrementMin = « 300 » et denombrementMax= « 300 » ou la valeur maximale estimée  « 500 ».
Précisez ensuite la valeur « Es » dans le champ typeDenombrement.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t>
  </si>
  <si>
    <t>.si les champs denombrementMax et/ou objetDenombrement sont remplis, alors il doit l’être aussi.</t>
  </si>
  <si>
    <t>Ce champ est obligatoire conditionnel</t>
  </si>
  <si>
    <t>Nombre maximum d'individus du taxon composant l'observation.</t>
  </si>
  <si>
    <t>Si le nombre d’individus est précis, et donc qu’il n’y a qu’une seule valeur de dénombrement, inscrire la valeur dans les deux champs telle que  denombrementMin = denombrementMax .
Si l’effectif n’est pas connu, ne pas remplir ce champ ( valeur = « NULL » ).
En cas d'observation infructueuse, notamment si une espèce en particulier est recherchée et n'est pas trouvée, indiquer « 0 ».
Pour ce cas là, la valeur du champ statutObservation devra être égale à « No ».
Si le nombre d’individu observé est une valeur minimale, par exemple : plus de 300 individus, remplir denombrementMin = « 300 » et denombrementMax= « 300 » ou la valeur maximale estimée  « 500 ».
Précisez ensuite la valeur « Es » dans le champ typeDenombrement.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t>
  </si>
  <si>
    <t>si les champs denombrementMin et/ou objetDenombrement sont remplis, alors il doit l’être aussi.</t>
  </si>
  <si>
    <t>Objet sur lequel porte le dénombrement.</t>
  </si>
  <si>
    <t xml:space="preserve">La liste des valeurs acceptées est la suivante :
COL → Colonie : Nombre de colonies observées.
CPL →  Couple : Nombre de couples observé.
HAM → Hampe florale : Nombre de hampes florales observées.
IND → Individu : Nombre d'individus observés.
NID → Nid : Nombre de nids observés.
NSP → Inconnu : La méthode de dénombrement n'est pas connue.
PON → Ponte : Nombre de pontes observées.
SURF → Surface : Zone aréale occupée par le taxon, en mètres carrés.
TIGE → Tige : Nombre de tiges observées
TOUF → Touffe : Nombre de touffes observées.
</t>
  </si>
  <si>
    <t>Si le détail de la répartition des effectifs par type d’objet est connu, dupliquer la ligne (une par type d’objet), préciser dans les champs denombrementMin et denombrementMax l'effectif spécifique concerné et rattacher chaque ligne au même objet géographique.</t>
  </si>
  <si>
    <t>Si les champs denombrementMin et/ou DenombrementMax sont remplis, alors il doit l’être aussi.</t>
  </si>
  <si>
    <t>Indique le taux de recouvrement de la station.</t>
  </si>
  <si>
    <t>La liste des valeurs acceptées est l’échelle de BRAUN-BLANQUET et al., 1952 :
1 → Recouvrement faible
2 → Espèce recouvrant environ 1/20 à 1/4 de la surface (5 à 25 %)
3 → Espèce recouvrant environ 1/4 à 1/2 de la surface (25 à 50 %)
4 → Espèce recouvrant environ 1/2 à 3/4 de la surface (50 à 75 %)
5 → Espèce recouvrant plus des 3/4 de la surface (&gt;75 %)
6 → Non concerné</t>
  </si>
  <si>
    <t>S’il s’agit d’un inventaire floristique et qu’une note d’abondance a été attribuée selon  la  méthode  de BRAUN-BLANQUET. à une ou plusieurs espèces sur le bordereau de terrain, alors ce champ doit être renseigné.</t>
  </si>
  <si>
    <t>Méthode utilisée pour le dénombrement (INSPIRE).</t>
  </si>
  <si>
    <t xml:space="preserve">La liste des valeurs acceptées est la suivante :
Ca → Calculé : Dénombrement par opération mathématique
Co → Compté : Dénombrement par énumération des individus
Es → Estimé : Dénombrement qualifié d’estimé lorsque le produit concerné n'a fait l'objet d'aucune action de détermination de cette valeur du paramètre par le biais d'une technique de mesure.
NSP → Ne sait Pas : La méthode de dénombrement n’est pas connue
</t>
  </si>
  <si>
    <t>Sexe du sujet de l'observation.</t>
  </si>
  <si>
    <t>La liste des valeurs acceptées est la suivante :
0 → Non renseigné : l’information n’est pas disponible car n’a pas été recherchée sur le terrain ou n’a pas été transmise par l’observateur ou le gestionnaire de données. Valeur par défaut.
1 → Non déterminable → l’information a été recherchée mais cette recherche n’a pas abouti.
2 → Féminin : L'individu est de sexe féminin.
3 → Masculin : L'individu est de sexe masculin.
4 → Hermaphrodite : L'individu est hermaphrodite.
5 → Mixte : Sert lorsque l'on décrit plusieurs individus.</t>
  </si>
  <si>
    <t>Stade de développement du sujet de l'observation.</t>
  </si>
  <si>
    <t>La liste des valeurs acceptées est la suivante :
0 → Non renseigné : l’information n’est pas disponible car n’a pas été recherchée sur le terrain ou n’a pas été transmise par l’observateur ou le gestionnaire de données. Valeur par défaut.
1 → Non déterminable → l’information a été recherchée mais cette recherche n’a pas abouti.
2 → Adulte : L'individu est au stade adulte ou final, correspond au stade d’Imago chez les insectes.
3 → Juvénile : L'individu n'a pas encore atteint le stade adulte. C'est un individu jeune. Correspond au stade d’alevin chez les poissons.
5 → Sub-adulte : Individu ayant presque atteint la taille adulte mais qui n'est pas considéré en tant que tel par ses congénères, équivalent à sub-imago (stade de développement chez certains insectes : insecte mobile, incomplet et sexuellement immature, bien qu'évoquant assez fortement la forme définitive de l'adulte, l'imago.)
6 → Larve : Individu dans l'état où il est en sortant de l'œuf, état dans lequel il passe un temps plus ou moins long avant métamorphose. Comprend les chenilles (larve éruciforme des lépidoptères ou papillons) et les  tétards (larve de batracien).
9 → Oeuf : L'individu se trouve dans un œuf
10 → Mue : L'individu est en cours de mue (pour les reptiles : renouvellement de la peau, pour les oiseaux/mammifères : renouvellement du plumage/pelage, pour les cervidés : chute des bois).
11 → Exuviation : L'individu est en cours d'exuviation. L'exuvie est une enveloppe (cuticule chitineuse ou peau) que le corps de l'animal a quittée lors de la mue ou de la métamorphose.
13 → Nymphe : Stade de développement intermédiaire, entre larve et imago, pendant lequel l'individu ne se nourrit pas. Comprend les chrysalides (nymphe des lépidoptères ou papillons) et les pupe (nymphe des diptères).
18 → Germination : L'individu est en cours de germination.
19 → Fané : L'individu est altéré dans ses couleurs et sa fraîcheur, par rapport à un individu normal.
20 → Graine : La graine est la structure qui contient et protège l'embryon végétal.
21 → Thalle, protothalle : Un thalle est un appareil végétatif ne possédant ni feuilles, ni tiges, ni racines, produit par certains organismes non mobiles.
22 → Tubercule : Un tubercule est un organe de réserve, généralement souterrain, assurant la survie des plantes pendant la saison d'hiver ou en période de sécheresse, et souvent leur multiplication par voie végétative.
23 → Bulbe : Un bulbe est une pousse souterraine verticale disposant de feuilles modifiées utilisées comme organe de stockage de nourriture par une plante à dormance.
24 →  Rhizome : Le rhizome est une tige souterraine et parfois subaquatique remplie de réserves alimentaires chez certaines plantes vivaces.</t>
  </si>
  <si>
    <t>Comportement général de l'individu sur le site d'observation.
Ce champ recouvre deux notions, l’une de statut biologique stricto-sensu, l’autre de comportement.</t>
  </si>
  <si>
    <t xml:space="preserve">La liste des valeurs acceptées est la suivante :
0 → Inconnu : Le statut biologique de l'individu n'est pas connu.
1 → Non renseigné : Le statut biologique de l'individu n'a pas été renseigné.
2 → Non déterminé : Le statut biologique de l'individu n'a pas pu être déterminé.
3 → Reproduction : Le sujet d'observation en est au stade de reproduction (nicheur, gravide, carpophore, floraison, fructification…).
4 → Hibernation : L’hibernation est un état d’hypothermie régulée, durant plusieurs jours ou semaines qui permet aux animaux de conserver leur énergie pendant l’hiver.
5 →  Estivation : L'estivation est un phénomène analogue à celui de l'hibernation, au cours duquel les animaux tombent en léthargie. L'estivation se produit durant les périodes les plus chaudes et les plus sèches de l'été.
9 → Pas de reproduction : Indique que l'individu n'a pas un comportement reproducteur. Chez les végétaux : absence de fleurs, de fruits… 
13 → Végétatif : L'individu est au stade végétatif. </t>
  </si>
  <si>
    <t>Plusieurs comportements peuvent correspondre à l’observation, choisir le plus prégnant.</t>
  </si>
  <si>
    <t>Code de l'état biologique de l'organisme au moment de l'observation.</t>
  </si>
  <si>
    <t>La liste des valeurs acceptées est la suivante :
0 → Indéterminable : l’information a été recherchée mais cette recherche n’a pas abouti, peut-être utilisé pour les virus ou végétaux fanés par exemple.
1 → Non renseigné : l’information n’est pas disponible car n’a pas été recherchée sur le terrain ou n’a pas été transmise par l’observateur ou le gestionnaire de données. Valeur par défaut.
2 → Observé vivant : L'individu a été observé vivant.
3 → Trouvé mort : L'individu a été trouvé mort : Cadavre entier ou crâne par exemple. La mort est antérieure au processus d'observation.</t>
  </si>
  <si>
    <t>Naturalité de l'occurrence, conséquence de l'influence anthropique directe qui la caractérise. Elle peut être déterminée immédiatement par simple observation, y compris par une personne n'ayant pas de formation dans le domaine de la biologie considéré. OccNaturalite concerne l’individu alors qu’occStatutBioGeographique concerne l’espèce.</t>
  </si>
  <si>
    <t>La liste des valeurs acceptées est la suivante :
0 → Inconnu : la naturalité du sujet est inconnue. Valeur par défaut.
1 → Sauvage : Qualifie un animal ou végétal à l'état sauvage, individu autochtone, se retrouvant dans son aire de répartition naturelle et dont les individus sont le résultat d'une reproduction naturelle, sans intervention humaine.
2 → Cultivé/élevé : Qualifie un individu d'une population allochtone introduite volontairement dans des espaces non naturels dédiés à la culture, ou à l'élevage.
3 → Planté : Qualifie un végétal d'une population allochtone introduite ponctuellement et  volontairement dans un espace naturel/semi naturel.
4 → Féral : Qualifie un animal élevé retourné à l'état sauvage, individu d'une population allochtone.
5 → Subspontané : Qualifie un végétal d'une population allochtone, introduite volontairement, qui persiste plus ou moins longtemps dans sa station d’origine et qui a une dynamique propre peu étendue et limitée aux alentours de son implantation initiale. "Echappée des jardins".</t>
  </si>
  <si>
    <t>Le statut biogéographique couvre une notion de présence (présence/absence), et d'origine (indigénat/introduction). Il est similaire au statut biogéographique du guide méthodologique TAXREF mais s'applique au niveau local : il s'agit d'une information qui ne peut être renseignée que suite à une déduction à dire d'expert. occStatutBioGeographique concerne l’espèce alors qu’occNaturalite concerne l’individu.</t>
  </si>
  <si>
    <t>La liste des valeurs acceptées est la suivante :
0 → Indéterminable : l’information a été recherchée mais cette recherche n’a pas abouti. Il s’agit par exemple d’un individu dont le taxon a une aire d’origine inconnue, on ne peut donc pas dire s’il est indigène ou introduit.
1 → Non renseigné : l’information n’est pas disponible car n’a pas été recherchée sur le terrain ou n’a pas été transmise par le gestionnaire de données. Valeur par défaut.
2 → Présent (indigène ou indéterminé) : Individu d'un taxon présent au sens large dans la zone géographique considérée, c'est-à-dire taxon indigène ou taxon dont on ne sait pas s’il appartient à l'une des autres catégories. Le défaut de connaissance profite donc à l’indigénat.
Par indigène on entend : taxon qui est issu de la zone géographique considérée et qui s’y est naturellement développé sans contribution humaine, ou taxon qui est arrivé là sans intervention humaine (intentionnelle ou non) à partir d’une zone dans laquelle il est indigène.
(NB : exclut les hybrides dont l’un des parents au moins est introduit dans la zone considérée)
Sont regroupés sous ce statut tous les taxons catégorisés « natif » ou « autochtone ».
Les taxons hivernant quelques mois de l’année entrent dans cette catégorie.
3 → Introduit : Taxon introduit (établi ou possiblement établi) au niveau local.
Par introduit on entend : taxon dont la présence locale est due à une intervention humaine, intentionnelle ou non, ou taxon qui est arrivé dans la zone sans intervention humaine mais à partir d’une zone dans laquelle il est introduit.
Par établi (terme pour la faune, naturalisé pour la flore) on entend : taxon introduit qui forme des populations viables (se reproduisant) et durables qui se maintiennent dans le milieu naturel sans besoin d’intervention humaine.
Sont regroupés sous ce statut tous les taxons catégorisés « non-indigène », « exotique », « exogène », « allogène », « allochtone », « non-natif », « naturalisé » dans une publication scientifique.
4 →   Introduit envahissant : Individu d'un taxon introduit  localement, qui produit des descendants fertiles souvent en grand nombre, et qui a le potentiel pour s'étendre de façon exponentielle sur une grande aire, augmentant ainsi rapidement son aire de répartition. Cela induit souvent des conséquences écologiques, économiques ou sanitaires négatives. Sont regroupés sous ce statut tous les individus de taxons catégorisés "introduits envahissants", "exotiques envahissants", ou "invasif".
5 → Introduit non établi (dont domestique) : Individu dont le taxon est introduit, qui se reproduit occasionnellement hors de son aire de culture ou captivité, mais qui ne peut se maintenir à l'état sauvage.
6 → Occasionel : Individu dont le taxon est occasionnel, non nicheur, accidentel ou exceptionnel dans la zone géographique considérée (par exemple migrateur de passage).</t>
  </si>
  <si>
    <t>Comportement de l'individu ou groupe d'individus.</t>
  </si>
  <si>
    <t>La liste des valeurs acceptées est la suivante :
0 → Inconnu : Le statut biologique de l'individu n'est pas connu.
1 →  Non renseigné : Le statut biologique de l'individu n'a pas été renseigné.
2 → Echouage : l'individu tente de s'échouer ou vient de s'échouer sur le rivage
3 → Dortoir : individus se regroupant dans une zone définie pour y passer la nuit ou la journée.
4 → Migration : L'individu (ou groupe d'individus) est en migration active
5 → Construction de toile : l'individu construit sa toile.
6 → Halte migratoire : Indique que l'individu procède à une halte au cours de sa migration, et a été découvert sur sa zone de halte.
7 → Swarming : Indique que l'individu a un comportement de swarming : il se regroupe avec d'autres individus de taille similaire, sur une zone spécifique, ou en mouvement.
8 → Chasse / alimentation : Indique que l'individu est sur une zone qui lui permet de chasser ou de s'alimenter.
9 → Hivernage : l'individu hiverne (modification de son comportement liée à l'hiver pouvant par exemple comporter un changement de lieu, d'alimentation, de production de sève ou de graisse...)
10 → Passage en vol : Indique que l'individu  est de passage et en vol.
11 → Erratique : Individu d'une ou de populations d'un taxon qui ne se trouve, actuellement, que de manière occasionnelle dans les limites d’une région. Il a été retenu comme seuil, une absence de 80% d'un laps de temps donné (année, saisons...).
12 → Sédentaire : Individu demeurant à un seul emplacement, ou restant toute l'année dans sa région d'origine, même s'il effectue des déplacements locaux.
13 → Estivage : l'individu estive (modification de son comportement liée à l'été pouvant par exemple comporter un changement de lieu, d'alimentation, de production de sève ou de graisse...)
14 → Nourrissage des jeunes
15 → Posé : Individu(s) posé(s)
16 → Déplacement : Individu(s) en déplacement
17 → Repos
18 → Chant
19 → Accouplement
20 → Coeur copulatoire
21 → Tandem
22 → Territorial
23 → Pond</t>
  </si>
  <si>
    <t>Description libre de l'observation, aussi succincte et précise que possible.
Exemple :
Individu à qui il manque une antenne, individu albinos, individu bagué, couleur atypique, décoloration des feuilles, accomodat spécifique, canard à une patte…</t>
  </si>
  <si>
    <t>Description libre du contexte de l'observation, aussi succincte et précise que possible.
Exemple :  
pied d'une falaise, au crépuscule, animal se nourrissant, piège à 10 m d'un drap blanc.</t>
  </si>
  <si>
    <t>Permet de décrire de façon qualitative l’intensité du vent, c’est-à-dire d’appréhender sa force ou sa vitesse, au moment de l’observation.</t>
  </si>
  <si>
    <t>La liste des valeurs acceptées est la suivante :
Nul → Absence de vent ou vent excessivement faible de 1 ou 2km/h.
Faible → Vent discret mais perceptible, brise légère, de 1 ou 2 km/h à 12km/h, de force 0 à 2 dans l’échelle de Beaufort.
Modéré → Vent nettement perçu, brise moyenne, mais sans effets gênants, peut atteindre la trentaine de km/h et recouvre les forces 3 à 4 dans l’échelle de Beaufort.
Assez fort → Perçu comme facteur important de l’environnement instantané, porteur possible d’effets gênants, en raison notamment des rafales susceptibles de l’accompagner, frôlant au maximum la cinquantaine de km/h, soit la limite de la force 6 en échelle de Beaufort
Fort → Perçu comme un facteur prioritaire de l'environnement immédiat et comme un porteur possible d'effets très gênants, pouvant atteindre une vitesse moyenne d'environ 75 km/h, y sont envisageables des rafales proches de la centaine de km/h, il correspond aux forces 7 et 8 de l’échelle de Beaufort.
Très fort → L'intensité du vent génère des situations qui appellent à des adaptations urgentes afin d'assurer la sauvegarde des biens et, souvent, des personnes, la vitesse moyenne du vent est supérieure à 75 km/h. Sont inclus les tempêtes et les ouragans. Cette expression s'applique à tout vent de force 9 à 12 dans l’échelle de Beaufort.
Ces valeurs sont issues du site internet meteo france</t>
  </si>
  <si>
    <t>Permet de décrire la direction du vent en points cardinaux au moment de l’observation.</t>
  </si>
  <si>
    <t>La liste des valeurs acceptées est la suivante :
N → Nord
NO → Nord ouest
O → Ouest
SO → Sud ouest
S → Sud
SE → Sud est
E → Est
NE → Nord Est</t>
  </si>
  <si>
    <t>Permet de décrire la teneur des précipitations au moment de l’observation.</t>
  </si>
  <si>
    <t>La liste des valeurs acceptées est la suivante :
Sans précipitation
Pluie fine
Pluie forte
Neige
Grêle</t>
  </si>
  <si>
    <t>La liste des valeurs acceptées est la suivante :
Grand soleil
Nuageux
Couvert
Brumeux
Brouillard</t>
  </si>
  <si>
    <t>Permet de décrire simplement la nébulosité au moment de l’observation.</t>
  </si>
  <si>
    <t>Géométrie de l’observation d’occurrence de taxon, il s’agit de la localisation précise de l’observation ou du contour de l’objet géographique linéaire, polygone ou composite la contenant.</t>
  </si>
  <si>
    <t>Le géoréférencement d'une observation peut se faire de deux manières :
- Par un géoréférencement direct de l'observation avec un objet géographique (de type point, ligne, polygone)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 La géométrie transmise peut être simple (point, ligne, polygone) ou multiple (multipoint, multiligne, multipolygone). Elle ne peut pas être complexe (point et ligne ou polygone et ligne par exemple).
- Si le système de projection est différent du RGF93, il doit être précisé dans l’encart dédié de la fiche de métadonnée.
- Une donnée issue d’une donnée source publique ne doit pas être floutée géographiquement lors de sa fourniture au SINP.
- Les coordonnées doivent être fournis au format WKT (voir exemple)
Exemple :
Pour un point ayant pour coordonnées X: 935096.82 et Y: 6849018.93 il faudra alors compléter le champ géométrie de la façon suivante : 
POINT(coordonnée X [espace] coordonnée Y) : POINT(935096.82 6849018.93)
Les coordonnées doivent bien comporter des . et non des , lorsqu’il y a des nombres décimaux.</t>
  </si>
  <si>
    <t>Il doit être complété si aucune autre information géographique de localisation de l’observation (Département, Commune, Maille) n’est donnée.</t>
  </si>
  <si>
    <t>Nature de la localisation transmise.</t>
  </si>
  <si>
    <t>La liste des valeurs acceptées est la suivante :
In → Inventoriel : Le taxon observé est présent quelque part dans l’objet géographique
NSP → Ne Sait Pas : L’information est inconnue
St → Stationnel : Le taxon observé est présent sur l’ensemble de l’objet géographique.
Si l’observation est localisée au point GPS, elle est donc considérée comme stationnelle.
A contrario, si l’observation est localisée quelque part sur la commune, la donnée est dite inventorielle.</t>
  </si>
  <si>
    <t>Ce champ est obligatoire conditionnel.</t>
  </si>
  <si>
    <t>Il doit être complété si le champ geometrie est renseigné.</t>
  </si>
  <si>
    <t>Estimation d’une zone tampon autour de l'objet géographique. Cette précision peut inclure la précision du moyen technique d’acquisition des coordonnées (GPS,…) et/ou du protocole naturaliste.</t>
  </si>
  <si>
    <t>En mètres. 
Ne pas indiquer l'unité de mesure, seulement le nombre.</t>
  </si>
  <si>
    <t>Code de la commune où a été effectuée l’observation suivant le référentiel INSEE en vigueur.</t>
  </si>
  <si>
    <t>La liste des valeurs acceptées correspond au référentiel des communes, disponible à l’adresse suivante :
https://www.insee.fr/fr/information/2016807</t>
  </si>
  <si>
    <t>Le rattachement à la commune doit être fait si aucune autre information géographique (Geometrie, Département, Maille) n'est donnée.</t>
  </si>
  <si>
    <t>Libellé de la commune où a été effectuée l’observation suivant le référentiel INSEE en vigueur.</t>
  </si>
  <si>
    <t>Doit être renseigné si codeCommune renseigné.</t>
  </si>
  <si>
    <t>Indique le type d'information géographique.</t>
  </si>
  <si>
    <t>La liste des valeurs acceptées est la suivante :
1 → Géoréférencement de l'objet géographique : l'objet géographique est celui sur lequel on a effectué l'observation.
2 → Rattachement à l'objet géographique : l'objet géographique n'est pas la géoréférence d'origine, ou a été déduit d'informations autres.</t>
  </si>
  <si>
    <t>Le géoréférencement d'une observation peut se faire de deux manières :
- Par un géoréférencement direct de l'observation avec un objet géographique (type point, ligne, polygone, objet composite …) transmis par le producteur.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t>
  </si>
  <si>
    <t>Année de production du référentiel INSEE pour le code et le nom de la Commune.</t>
  </si>
  <si>
    <t>Code de la cellule de la grille de référence nationale 10x10km dans laquelle se situe l’observation.</t>
  </si>
  <si>
    <t>La liste des valeurs acceptées correspond au code de chaque maille 10x10km dans le référentiel des mailles, disponible à l’adresse suivante :
https://inpn.mnhn.fr/telechargement/cartes-et-information-geographique/ref/referentiels</t>
  </si>
  <si>
    <t>On n'utilisera que les grilles nationales (les grilles européennes sont proscrites).
Le code doit se présenter comme dans l'exemple, les code "10kmL93E102N684" ne sont pas valide, seul le code E102N684 suffit.
Exemple :
CodeMaille : E102N684</t>
  </si>
  <si>
    <t>Le rattachement ou le géoréférencement à la maille doit être fait si aucune autre information géographique (Geometrie, Commune, Département) n'est donnée.</t>
  </si>
  <si>
    <t>Nom de la couche de mailles utilisée.</t>
  </si>
  <si>
    <t>La liste des valeurs acceptées correspond à la concaténation des éléments des colonnes "couche" et "territoire" de la page :
https://inpn.mnhn.fr/telechargement/cartes-et-information-geographique/ref/referentiels</t>
  </si>
  <si>
    <t>On n'utilisera que les grilles nationales (les grilles européennes sont proscrites).
La concaténation sera matérialisée par une virgule
Exemple:
Valeur similaire pour toutes les données de la région Grand Est : nomRefMaille : Grille nationale (10km x 10km) , Métropole</t>
  </si>
  <si>
    <t>Code du département auquel l’information est rattachée suivant le référentiel INSEE en vigueur.</t>
  </si>
  <si>
    <t>La liste des valeurs acceptées correspond au référentiel des départements, disponible à l’adresse suivante :
https://www.insee.fr/fr/information/2016807
Pour la région Grand Est, il s’agit de :
08 → Ardennes
10 → Aube
51 → Marne
52 → Haute-Marne
54 → Meurthe-et-Moselle
55 → Meuse
57 → Moselle
67 → Bas-Rhin
68 → Haut-Rhin
88 → Vosges</t>
  </si>
  <si>
    <t>Autant que possible au moment de l'échange, on tentera d'utiliser le référentiel en vigueur.</t>
  </si>
  <si>
    <t>Le rattachement ou le géoréférencement au département doit être fait si aucune autre information géographique (Geometrie, Commune, Maille) n'est donnée.</t>
  </si>
  <si>
    <t>Année de production du référentiel INSEE utilisé pour le codeDepartement.</t>
  </si>
  <si>
    <t>Doit être écrite sous la forme aaaa-mm-jj, composé de JJ correspondant à un jour à deux chiffres, de MM à un mois à deux chiffres et de AAAA à une année de quatre chiffres.</t>
  </si>
  <si>
    <t>Altitude maximum de l’observation en mètres.
Il s’agit de l’altitude absolue.
Permet de renseigner l'altitude de vol d'un oiseau, mais doit inclure l'altitude de l'observateur.</t>
  </si>
  <si>
    <t>Ne pas indiquer l'unité de mesure, seulement le nombre.
Exemple: 
Si un observateur situé à 200m d'altitude observe un oiseau à 50m en vol, altitudeMin = altitudeMax= 250.</t>
  </si>
  <si>
    <t>Altitude minimum de l’observation en mètres.
Il s’agit de l’altitude absolue.
Permet de renseigner l'altitude de vol d'un oiseau, mais doit inclure l'altitude de l'observateur.</t>
  </si>
  <si>
    <t>Altitude moyenne de l’observation en mètres.
Il s’agit de l’altitude absolue.
Permet de renseigner l'altitude de vol d'un oiseau, mais doit inclure l'altitude de l'observateur.</t>
  </si>
  <si>
    <t>Ne pas indiquer l'unité de mesure, seulement le nombre.
Exemple: 
Si un observateur situé à 200m d'altitude observe un oiseau à 50m en vol, altitudeMoyenne= 250.</t>
  </si>
  <si>
    <t>Profondeur maximale de l’observation en mètres selon le référentiel des profondeurs indiqué dans les métadonnées (système de référence spatiale verticale).
Peut être utilisé pour renseigner la profondeur d'un poisson situé dans un cours d'eau.</t>
  </si>
  <si>
    <t>Profondeur minimale de l’observation en mètres selon le référentiel des profondeurs indiqué dans les métadonnées (système de référence spatiale verticale).
Peut être utilisé pour renseigner la profondeur d'un poisson situé dans un cours d'eau.</t>
  </si>
  <si>
    <t>Profondeur moyenne de l’observation en mètres selon le référentiel des profondeurs indiqué dans les métadonnées (système de référence spatiale verticale).
Peut être utilisé pour renseigner la profondeur d'un poisson situé dans un cours d'eau.</t>
  </si>
  <si>
    <t>Pente ou déclivité majoritaire du terrain sur lequel le relevé a été effectué. En degrés par rapport à l'horizontale</t>
  </si>
  <si>
    <t>Valeurs possibles :
De 0 à 90.</t>
  </si>
  <si>
    <t>Exposition ou orientation du terrain dans lequel se trouve le relevé, en point cardinal ou intercardinal.</t>
  </si>
  <si>
    <t>N → Nord
NNO → Nord nord ouest
NO → Nord ouest
ONO → Ouest nord ouest
O → Ouest
OSO → Ouest sud ouest
SO → Sud ouest
SSO → Sud sud ouest
S → Sud
SSE → Sud sud est
SE → Sud est
ESE → Est sud est
E → Est
ENE → Est nord est
NE → Nord Est
NNE → Nord nord est</t>
  </si>
  <si>
    <t>Commentaire libre sur la localisation.
Peut donner des indications sur le lieu de l’observation, notamment le lieu-dit.</t>
  </si>
  <si>
    <t>Si l’espèce observée est listée comme potentiellement sensible en région Grand Est selon les principes du SINP, ce champ sera vidé par l’administrateur régional de données de la plateforme GINCO.
Exemple :
Forêt domaniale.</t>
  </si>
  <si>
    <t>Code métier de l'habitat sur lequel le taxon de l’observation a été identifié. Le référentiel métier utilisé est indiqué dans le champ refHabitat.
Les référentiels et codes dédiés aux habitats sont accessibles à l'adresse ci-dessous : 
http://inpn.mnhn.fr/programme/referentiels-habitats</t>
  </si>
  <si>
    <t>RefHabitat correspond au référentiel utilisé pour identifier l'habitat sur lequel se trouve le taxon observé. Il est codé selon les acronymes utilisés sur le site de l'INPN mettant à disposition en téléchargement les référentiels "habitats" et "typologies".</t>
  </si>
  <si>
    <t>La liste des valeurs acceptées est la suivante :
BARC → Convention de Barcelone. On utilisera le code CAPublic
BRYOSOCIO → Synopsis bryosociologique. On utilisera le CD_SYNTAXON de la liste typologique, correspondant au LB_CODE d'HABREF.
CH → Cahier d'habitat. On utilisera le CD_CH de la liste typologique, correspondant au LB_CODE d'HABREF.
CORINEBIOTOPES → CORINE Biotopes. On utilisera le CD_CB de la liste typologique, correspondant au LB_CODE d'HABREF.
EUNIS → EUNIS Habitats. On utilisera le CD_EUNIS de la liste typologique, correspondant au LB_CODE d'HABREF.
HABREF → Référentiel d'habitats et de végétation.  On utilisera le code CD_HAB extrait de HABREF, dans l'attribut codeHabRef.
HABITATS_MARINS_ATLANTIQUE → Typologie des habitats marins benthiques de la Manche, de la Mer du Nord et de l'Atlantique. On utilisera le CD_HAB de HabRef, qu'on reportera dans l'attribut codeHabref.
HIC → Liste hiérarchisée et descriptifs des habitats d'intérêt communautaire de la directive "Habitats". On utilisera le code CD_HAB extrait de HABREF, dans l'attribut "codeHabRef".
OSPAR → Convention OSPAR. On utilisera la désignation de l'habitat dans la partie II.
PAL → Classification paléarctique. On utilisera le CD_PAL. Correspond à la typologie PAL_PHYSIS_2001 de HABREF.
PHYTO_CH → Unités phytosociologiques des cahiers d'habitats. On utilisera le code CD_HAB extrait de HABREF, dans l'attribut "codeHabRef".
PVF → Prodrome des végétations de France. On utilisera le CD_PVF1.
PVF1 → Prodrome des végétations de France. On utilisera le CD_PVF1.
PVF2 → Prodrome des végétations de France. On utilisera le CD_PVF2.
SYNSYSTEME_EUROPEEN → Classification phytosociologique européenne.</t>
  </si>
  <si>
    <t>Version du référentiel d’habitat utilisé.</t>
  </si>
  <si>
    <t>Doit être écrite sous la forme aaaa-mm-jj, composé de JJ correspondant à un jour à deux chiffres, de MM à un mois à deux chiffres et de AAAA à une année de quatre chiffres.
Autant que possible au moment de l'échange, on tentera d'utiliser le référentiel en vigueur.</t>
  </si>
  <si>
    <t>Code HABREF de l'habitat sur lequel le taxon de l'observation a été identifié.</t>
  </si>
  <si>
    <t>Les référentiels et codes dédiés aux habitats sont accessibles à l'adresse ci-dessous :
 http://inpn.mnhn.fr/programme/referentiels-habitats
La liste des valeurs acceptées peut être trouvée dans la colonne "CD_HAB" d'HabRef.</t>
  </si>
  <si>
    <t>Les "CD_HAB" trouvés dans les différentes typologies (hors référentiel HABREF) ne doivent en aucun cas être utilisés dans cet attribut : ils correspondent au "LB_CODE" de HABREF, et doivent être renseignés dans le champ codeHabitat.
Autant que possible au moment de l'échange, on tentera d'utiliser le référentiel en vigueur,</t>
  </si>
  <si>
    <t>Commentaire libre sur l’habitat.</t>
  </si>
  <si>
    <t>Date du jour de l’observation.
L’heure de l’observation, quand à elle, sera ajoutée dans les champs dédiés.</t>
  </si>
  <si>
    <t>Lorsque la date de l’observation est connue précisément les dates de début et de fin sont les mêmes (cas le plus courant).
En cas d’imprécision, cet attribut représente la date la plus ancienne de la période d’imprécision.
Doit être écrite sous la forme aaaa-mm-jj, composé de JJ correspondant à un jour à deux chiffres, de MM à un mois à deux chiffres et de AAAA à une année de quatre chiffres.
Exemple :
Le 17 mai 2017 s’écrit « 2017-05-17 »</t>
  </si>
  <si>
    <t>Heure de début de l’observation</t>
  </si>
  <si>
    <t>Doit être écrite sous la forme HH:mm (heure:minute)
Exemple :
10h47 s’écrit « 10:47 »</t>
  </si>
  <si>
    <t>Heure de fin de l’observation</t>
  </si>
  <si>
    <t>Nom(s) de famille et prénom(s) de la ou les personnes ayant réalisé l’observation.</t>
  </si>
  <si>
    <t>Les noms doivent être écrits en majuscules
Les prénoms doivent avoir leurs initiales en majuscules, le reste en minuscules
Si plusieurs personnes sont nommées, les séparer par des virgules
Si une personne privée souhaite que son nom n'apparaisse pas, inscrire « ANONYME » en lieu et place du nom et prénom
Si l'observateur n'est pas connu, inscrire « INCONNU » en lieu et place du nom et prénom
Exemples :
« NOM Prénom »
« ANONYME »
« NOM1 Prénom1 , NOM2 Prénom2 »</t>
  </si>
  <si>
    <t>S’il est nécessaire d’indiquer plusieurs adresses mail, les séparer par des virgules.</t>
  </si>
  <si>
    <t>Nom(s) de l’organisme ou des organismes de la ou les personnes ayant réalisé l’observation.</t>
  </si>
  <si>
    <t>Si plusieurs organismes sont indiqués, les séparer par des virgules
Si l’observateur n’est affilié à aucun organisme, indiquer « INDEPENDANT » en lieu et place de l’organisme
Si le nom de l’organisme auquel l'observateur est affilié n'est pas connu, inscrire  « INCONNU »  en lieu et place de l’organisme</t>
  </si>
  <si>
    <t>Nom(s) de famille et prénom(s) de la ou les personnes ayant réalisé la détermination taxonomique de l’observation.</t>
  </si>
  <si>
    <t>Les noms doivent être écrits en majuscules
Les prénoms doivent avoir leurs initiales en majuscules, le reste en minuscules
Si plusieurs personnes sont nommées, les séparer par des virgules
Exemples :
« NOM Prénom »
« NOM1 Prénom1 , NOM2 Prénom2 »</t>
  </si>
  <si>
    <t>Nom(s) de l’organisme ou des organismes de la ou les personnes ayant réalisé la détermination taxonomique de l’observation.</t>
  </si>
  <si>
    <t>Si plusieurs organismes sont indiqués, les séparer par des virgules
Si le déterminateur n’est affilié à aucun organisme, indiquer « INDEPENDANT » en lieu et place de l’organisme
Si le nom de l’organisme auquel le déterminateur est affilié n'est pas connu, inscrire  « INCONNU »  en lieu et place de l’organisme</t>
  </si>
  <si>
    <t>Date de la dernière détermination du taxon de l’observation</t>
  </si>
  <si>
    <t>Nom(s) de famille et prénom(s) de la ou des personnes ayant réalisé la validation scientifique de l’observation pour le producteur.
Si ce champ est vide cela signifie qu’il n’y a pas eu de validation formelle de la détermination taxonomique par le producteur.</t>
  </si>
  <si>
    <t>Les noms doivent être écrits en majuscules
Les prénoms doivent avoir leurs initiales en majuscules, le reste en minuscules
Si plusieurs personnes sont nommées, les séparer par des virgules
Exemple :
« NOM Prénom »
« NOM1 Prénom1, NOM2 Prénom2 »</t>
  </si>
  <si>
    <t>Mail du ou des personnes ayant réalisé la validation scientifique de l’observation pour le producteur permettant de la ou les contacter rapidement si nécessaire.</t>
  </si>
  <si>
    <t>Nom(s) de l’organisme ou des organismes de la ou les personnes  ayant réalisé la validation scientifique de l’observation pour le producteur.</t>
  </si>
  <si>
    <t>Si plusieurs organismes sont indiqués, les séparer par des virgules
Si le validateur n’est affilié à aucun organisme, indiquer « INDEPENDANT » en lieu et place de l’organisme
Si le nom de l’organisme auquel le validateur est affilié n’est pas connu, inscrire  « INCONNU »  en lieu et place de l’organisme</t>
  </si>
  <si>
    <t>Nom de l’organisme qui détient la donnée source producteur et qui en a la responsabilité.</t>
  </si>
  <si>
    <t>Si plusieurs organismes sont gestionnaires de la donnée source producteur, les séparer par des virgules.</t>
  </si>
  <si>
    <t>Indique de quelle manière on a pu constater la présence du taxon sujet de l'observation.</t>
  </si>
  <si>
    <t>La liste des valeurs acceptées est la suivante :
0 → Vu : Observation directe d'un individu vivant.
1 → Entendu : Observation acoustique d'un individu vivant.
2 → Coquilles d’oeuf : Observation indirecte via coquilles d'œuf.
3 → Ultrasons : Observation acoustique indirecte d'un individu vivant avec matériel spécifique permettant de transduire des ultrasons en sons perceptibles par un humain.
4 → Empreintes : Observation indirecte via empreintes
5 → Exuvie : Observation indirecte : une exuvie.
6 → Fèces/Guano/Epreintes : Observation indirecte par les excréments
7 → Mues : Observation indirecte par des plumes, poils, phanères, peau, bois... issus d'une mue.
8 → Nid/gite : Observation indirecte par présence d'un nid ou d'un gîte non occupé au moment de l'observation.
9 → Pelote de rejection : Identifie l'espèce ayant produit la pelote de réjection.
10 → Restes dans Pelote de réjection : Identifie l'espèce à laquelle appartiennent les os ou les exosquelettes d’insectes retrouvés dans la pelote de réjection.
11 → Poils/plumes/phanères : Observation indirecte de l'espèce par ses poils, plumes ou phanères, non nécessairement issus d'une mue.
12 → Restes de repas : Observation indirecte par le biais de restes de l'alimentation de l'individu
13 → Spore : Identification d'un individu ou groupe d'individus d'un taxon par l'observation de spores, corpuscules unicellulaires ou pluricellulaires pouvant donner naissance sans fécondation à un nouvel individu. Chez les végétaux, corpuscules reproducteurs donnant des prothalles rudimentaires mâles et femelles (correspondant respectivement aux grains de pollen et au sac embryonnaire), dont les produits sont les gamètes.
14 → Pollen : Observation indirecte d'un individu ou groupe d'individus d'un taxon par l'observation de pollen, poussière très fine produite dans les loges des anthères et dont chaque grain microscopique est un utricule ou petit sac membraneux contenant le fluide fécondant (d'apr. Bouillet 1859).
15 → Oosphère : Observation indirecte. Cellule sexuelle femelle chez les végétaux qui, après sa fécondation, devient l'oeuf.
16 → Ovule : Observation indirecte. Organe contenant le gamète femelle. Macrosporange des spermaphytes.
17 → Fleur : Identification d'un individu ou groupe d'individus d'un taxon par l'observation  de fleurs. La fleur correspond à un ensemble de feuilles modifiées, en enveloppe florale et en organe sexuel, disposées sur un réceptacle. Un pédoncule la relie à la tige. (ex : chaton).
18 → Feuille : Identification d'un individu ou groupe d'individus d'un taxon par l'observation  de feuilles. Organe aérien très important dans la nutrition de la plante, lieu de la photosynthèse qui aboutit à des composés organiques (sucres, protéines) formant la sève.
19 →  ADN environnemental : Séquence ADN trouvée dans un prélèvement environnemental (eau ou sol)
20 → Autre : Pour tout cas qui ne rentrerait pas dans la présente liste. Le nombre d'apparitions permettra de faire évoluer la nomenclature.
21 → Inconnu : La méthode n'est pas mentionnée dans les documents de l'observateur (bibliographie par exemple).
22 → Mine
23 → Galerie/Terrier
24 → Oothèque
25 → Vu et entendu</t>
  </si>
  <si>
    <t>Description libre de la méthode utilisée pour déterminer le taxon lors de l'observation.
Exemple :
Observation des antennes à la loupe, détermination ADN, comparaison à une collection de référence, connaissance d'expert -préciser le nom-, bibliographie…</t>
  </si>
  <si>
    <t>Indique si une preuve existe ou non. Par preuve on entend un objet physique ou numérique permettant de démontrer l'existence de l'occurrence et/ou d'en vérifier l'exactitude.</t>
  </si>
  <si>
    <t>La liste des valeurs acceptées est la suivante :
0 → Inconnu : Indique que la personne ayant fourni la donnée ignore s'il existe une preuve, ou qu'il est indiqué dans la donnée qu'il y a eu une preuve qui a pu servir pour la détermination, sans moyen de le vérifier.
1 → Oui : Indique qu'une preuve existe ou a existé pour la détermination, et est toujours accessible.
2 → Non : Indique l'absence de preuve.
3 → Non Acquise : La donnée de départ mentionne une preuve, ou non, mais n'est pas suffisamment standardisée pour qu'il soit possible de récupérer des informations. L'information n'est donc pas acquise lors du transfert.</t>
  </si>
  <si>
    <t>Adresse ou nom de la personne ou de l'organisme qui permettrait de retrouver la preuve non numérique de l'observation</t>
  </si>
  <si>
    <t>Ce champ ou le champ "preuveNumérique" doit être renseigné si "preuveExistante" = 1 (oui)</t>
  </si>
  <si>
    <t>Si le champ "preuveExistante" vaut 1 (oui), alors l'un des deux champs "preuveNumérique" ou "preuveNonNumérique" doit être renseigné. À l'inverse, si l'un de ces 2 champs est renseigné, alors "preuveExistante" ne doit pas prendre une autre valeur que 1 (oui)</t>
  </si>
  <si>
    <t>Adresse web à laquelle on pourra trouver la preuve numérique ou l'archive contenant toutes les preuves numériques (image(s), sonogramme(s), film(s), séquence(s) génétique(s)...).</t>
  </si>
  <si>
    <t>Ce champ ou le champ "preuveNonNumérique" doit être renseigné si "preuveExistante" = 1 (oui)</t>
  </si>
  <si>
    <t>Commentaire libre lié au concept de preuve de l’observation.</t>
  </si>
  <si>
    <t>Indique explicitement si la donnée source est publique ou privée.
Ce champ définit uniquement les droits nécessaires et suffisants des données sources pour produire une donnée SINP : l’attribut « DSPublique » ne doit être utilisé que pour indiquer si la donnée SINP résultante est susceptible d’être floutée et ne doit pas être utilisé pour d’autres interprétations.</t>
  </si>
  <si>
    <t>La liste des valeurs acceptées est la suivante :
Re  → Publique Régie :  La  donnée source  est  publique et a été produite directement par un organisme ayant autorité publique avec ses moyens humains et techniques propres.
Ac → Publique Acquise : La donnée source a été produite par un organisme privé (associations, bureaux d’étude…) ou une personne physique à titre personnel. Les droits patrimoniaux exclusifs ou non exclusifs, de copie, traitement et diffusion sans limitation ont été acquis à titre gracieux ou payant, sur marché ou par convention, par un organisme ayant autorité publique.  La DS est devenue publique.
Pu → Publique : La donnée source est publique qu’elle soit produite en « régie » ou « acquise »
Pr → Privée : La donnée source a été produite par un organisme privé ou un individu à titre personnel. Aucun organisme  ayant autorité publique n'a acquis les droits patrimoniaux, la donnée source  reste la propriété  de l’organisme ou  de l’individu privé.
Seul ce cas autorise un floutage géographique de la donnée source producteur lors de sa standardisation en vue de l’alimentation de la plateforme régionale du SINP.
NSP → Ne sait pas  L’information  indiquant  si la  donnée source est publique ou privée n’est pas connue.</t>
  </si>
  <si>
    <t>Indique si un floutage a été effectué lors de la standardisation de la donnée source producteur en vue de l’alimentation de la plateforme régionale SINP.</t>
  </si>
  <si>
    <t>La liste des valeurs acceptées est la suivante :
OUI → Indique qu'un floutage a eu lieu.
NON → Indique qu'aucun floutage n'a eu lieu.</t>
  </si>
  <si>
    <t>Cela ne concerne que des données d'origine privée.</t>
  </si>
  <si>
    <t>Indique si le gestionnaire de la donnée source accepte que la donnée fournie dans le cadre du SINP soit transmise sur le portail BioGr.
BioGr est un Portail de données sur la biodiversité, permettant de visualiser le réseau Natura 2000 et les données des aires de répartition des 362 espèces de la directive correspondantes présentes sur la Grande Région.  La Grande Région est un groupement européen de coopération territoriale (GECT) regroupant des divisions territoriales allemandes, belges, et françaises et centré sur le Luxembourg, à savoir le Grand-Duché de Luxembourg, les Länder de Rhénanie-Palatinat et de Sarre, la Région wallonne, la Communauté française et la Communauté germanophone de Belgique ainsi que la région Lorraine. Le portail est coordonné par la Belgian Biodiversity Platform, le noeud belge du GBIF, système mondial d’information sur la biodiversité.</t>
  </si>
  <si>
    <t>La liste des valeurs acceptées est la suivante :
OUI → Indique que le gestionnaire de données accepte que la donnée soit transmise à la plateforme BioGr
NON → Indique que le gestionnaire de données refuse que la donnée soit transmise à la plateforme BioGr. Valeur par défaut si ce champ n’est pas rempli.</t>
  </si>
  <si>
    <t>Identifiant unique de la donnée source de l’observation dans la base de données du producteur, où est stockée et initialement gérée la donnée source.
La base de données du producteur est caractérisée par un nom, le jddCode. Elle peut être scindée en différents jeux de données, chaque jeux de données comportant un identifiant, le jddId.
Il permet un retour vers la donnée source si des questions se posent.
N’est pas obligatoire car certains producteurs n’ont pas de système d’identification de leurs données, toutefois, il est fortement recommandé de le fournir si celui-ci existe.</t>
  </si>
  <si>
    <t>La base de données du producteur est caractérisée par un nom, un acronyme ou un code, le jddCode. Elle peut être scindée en différents jeux de données, chaque jeux de données comportant un identifiant, le jddId.
Exemple :
Faune Alsace, FA, BOMBINA, WebObs</t>
  </si>
  <si>
    <t>Si l’identifiantOrigine est complété, le jddCode doit être renseigné.
Chaque gestionnaire de données ayant son propre système d’identification, l’identifiantOrigine n’est utile qu’associé au nom de la base de donnée, le jddCode, dont est issue la donnée source.</t>
  </si>
  <si>
    <t>Identifiant pour la collection ou le jeu de données source d'où provient l'enregistrement.</t>
  </si>
  <si>
    <t>Indique si la donnée source de l’observation provient directement du terrain (via un document informatisé ou une base de données), d'une collection, de la littérature, ou n'est pas connu.</t>
  </si>
  <si>
    <t>La liste des valeurs acceptées est la suivante :
Co → Collection : l'observation concerne une base de données de collection.
Li → Littérature : l'observation a été extraite d'un article ou un ouvrage scientifique.
NSP → Ne Sait Pas : la source est inconnue.
Te → Terrain : l'observation provient directement d'une base de données ou d'un document issu de la prospection sur le terrain.</t>
  </si>
  <si>
    <t>Référence de la source de l’observation lorsque celle-ci est de type « Littérature ».
La référence bibliographique doit concerner l'observation même et non uniquement le taxon ou le protocole.</t>
  </si>
  <si>
    <t>Doit respecter la norme ISO690.</t>
  </si>
  <si>
    <t>Si "statutSource" prend la valeur « Li » , il doit être renseigné.</t>
  </si>
  <si>
    <t>Champ libre permettant de renseigner des informations complémentaires d’ordre général, non thématisées.
Des champs dédiés à d’éventuels commentaires thématisés ont également été ajoutés à la fin de certaines catégories.</t>
  </si>
  <si>
    <t xml:space="preserve">Identifiant unique permanent de la donnée (UUID) de l’observation dans la base de données du producteur.
Si aucun UUID n'est fourni, il sera automatiquement créé lors de la mise en ligne sur GINCO.
Permet un suivi de la donnée dans tout son cheminement en ligne.
N’est pas obligatoire car certains producteurs n’ont pas de système de création d'UUID dans leurs bases de données, toutefois, il est fortement recommandé de le fournir si celui-ci existe.
</t>
  </si>
  <si>
    <t>Niveau de validité attribué par le producteur. Ne doit pas contenir de codes ou d'abréviations, sauf si la nomenclature de
validation fournie par le SINP est utilisée (auquel cas les codes de cette nomenclature sont autorisés).</t>
  </si>
  <si>
    <t xml:space="preserve">Date de la validation par le producteur. </t>
  </si>
  <si>
    <t>Format AAAA-MM-JJ.</t>
  </si>
  <si>
    <t>Commentaire libre sur les informations relayées par la validation régionale ou nationale.</t>
  </si>
  <si>
    <t>Définition :
Nom du taxon cité à l’origine par l’observateur.
Celui-ci peut être le nom scientifique reprenant idéalement en plus du nom latin, l’auteur et la date. Cependant, si le nom initialement cité est un nom vernaculaire ou un nom scientifique incomplet alors c’est cette information qui doit être indiquée.
C'est l'archivage brut de l'information taxonomique citée, et le nom le plus proche de la source disponible de la donnée.
Règles :
- S'il n'y a pas de nom cité (quelqu'un qui prendrait une photo pour demander ce que c'est à un expert) : noter « Inconnu ».
- Si le nom cité n'a pas été transmis par le producteur, ou qu'il y a eu une perte de cette information liée au système de d'information utilisé (nom cité non stocké par exemple) : noter « Nom perdu ».
Statut :
Ce champ est obligatoire.</t>
  </si>
  <si>
    <t>Définition :
Nom scientifique valide de l’espèce observée, dans la version de TAXREF en vigueur.
Vocabulaire contrôlé :
La liste des valeurs acceptées correspond au référentiel TAXREF, disponible à l’adresse suivante :
https://inpn.mnhn.fr/telechargement/referentielEspece/referentielTaxo
Règle :
Autant que possible au moment de l'échange, on tentera d'utiliser le référentiel en vigueur.
Statut :
Ce champ est facultatif.
Dans le cas où l’espèce citée n’est pas présente dans TAXREF, la donnée nécessitera un traitement complémentaire avant intégration, en lien avec le Muséum National d’Histoire Naturel (MNHN).</t>
  </si>
  <si>
    <t>Définition :
Code du taxon « cd_nom » de TAXREF référençant au niveau national le taxon.
Correspond à l’identifiant unique du nom scientifique valide de l’espèce.
Vocabulaire contrôlé :
La liste des valeurs acceptées correspond au référentiel TAXREF, disponible à l’adresse suivante :
https://inpn.mnhn.fr/telechargement/referentielEspece/referentielTaxo
Règle :
Autant que possible au moment de l'échange, on tentera d'utiliser le référentiel en vigueur.
Statut :
Ce champ est obligatoire.
Dans le cas où l’espèce citée n’est pas présente dans TAX REF, la donnée nécessitera un traitement complémentaire avant intégration, en lien avec le Muséum National d’Histoire Naturel (MNHN).</t>
  </si>
  <si>
    <t>Définition :
Code du taxon « cd_ref » de TAXREF référençant au niveau national le taxon.
Correspond à l’identifiant unique du nom scientifique valide de l’espèce, retenu comme nom référent pour l’espèce en question.
Vocabulaire contrôlé :
La liste des valeurs acceptées correspond au référentiel TAX REF, disponible à l’adresse suivante :
https://inpn.mnhn.fr/telechargement/referentielEspece/referentielTaxo
Règle :
Autant que possible au moment de l'échange, on tentera d'utiliser le référentiel en vigueur.
Statut :
Ce champ est facultatif.
Dans le cas où l’espèce citée n’est pas présente dans TAXREF, la donnée nécessitera un traitement complémentaire avant intégration, en lien avec le Muséum National d’Histoire Naturel (MNHN).</t>
  </si>
  <si>
    <t>Définition :
Version du référentiel TAXREF utilisée pour le nomValide(R), le cdNom et le cdRef.
Règle :
Autant que possible au moment de l'échange, on tentera d'utiliser le référentiel en vigueur.
https://inpn.mnhn.fr/telechargement/referentielEspece/referentielTaxo
Statut :
Ce champ est facultatif.</t>
  </si>
  <si>
    <t>Définition :
Commentaire libre sur le sujet de l’observation.
Statut :
Ce champ est facultatif.</t>
  </si>
  <si>
    <t>Définition :
Indique si le taxon a été observé, que ce soit de façon directe ou indirecte, ou bien non observé.
Vocabulaire contrôlé :
La liste des valeurs acceptées est la suivante :
No → Non Observé : L'observateur n'a pas détecté un taxon particulier, recherché suivant le protocole adéquat à la localisation et à la date de l'observation. Le taxon peut être présent et non vu, temporairement absent, ou réellement absent.
Pr → Présent : Un ou plusieurs individus du taxon ont été effectivement observés et/ou des indices témoignent de la présence du taxon.
Statut :
Ce champ est facultatif.</t>
  </si>
  <si>
    <t>Définition :
Nombre minimum d'individus du taxon composant l'observation.
Règles :
- Si le nombre d’individus est précis, et donc qu’il n’y a qu’une seule valeur de dénombrement, inscrire la valeur dans les deux champs telle que  denombrementMin = denombrementMax .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300 » ou la valeur maximale estimée  « 500 ».
Précisez ensuite la valeur « Es » dans le champ typeDenombrement.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Statut :
Ce champ est obligatoire conditionnel.
Condition :
si les champs denombrementMax et/ou objetDenombrement sont remplis, alors il doit l’être aussi.</t>
  </si>
  <si>
    <t>Définition :
Nombre maximum d'individus du taxon composant l'observation.
Règles :
- Si le nombre d’individus est précis, et donc qu’il n’y a qu’une seule valeur de dénombrement, inscrire la valeur dans les deux champs telle que  denombrementMin = denombrementMax .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300 » ou la valeur maximale estimée  « 500 ».
Précisez ensuite la valeur « Es » dans le champ typeDenombrement.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Statut :
Ce champ est obligatoire conditionnel.
Condition :
si les champs denombrementMin et/ou objetDenombrement sont remplis, alors il doit l’être aussi.</t>
  </si>
  <si>
    <t>Définition :
Objet sur lequel porte le dénombrement.
Vocabulaire contrôlé :
La liste des valeurs acceptées est la suivante :
COL → Colonie : Nombre de colonies observées.
CPL →  Couple : Nombre de couples observé.
HAM → Hampe florale : Nombre de hampes florales observées.
IND → Individu : Nombre d'individus observés.
NID → Nid : Nombre de nids observés.
NSP → Inconnu : La méthode de dénombrement n'est pas connue.
PON → Ponte : Nombre de pontes observées.
SURF → Surface : Zone aréale occupée par le taxon, en mètres carrés.
TIGE → Tige : Nombre de tiges observées
TOUF → Touffe : Nombre de touffes observées.
Règle :
Si le détail de la répartition des effectifs par type d’objet est connu, dupliquer la ligne (une par type d’objet), préciser dans les champs denombrementMin et denombrementMax l'effectif spécifique concerné et rattacher chaque ligne au même objet géographique.
Statut :
Ce champ est obligatoire conditionnel.
Condition :
Si les champs denombrementMin et/ou DenombrementMax sont remplis, alors il doit l’être aussi.</t>
  </si>
  <si>
    <t>Définition :
Indique le taux de recouvrement de la station.
Vocabulaire contrôlé :
La liste des valeurs acceptées est l’échelle de BRAUN-BLANQUET et al., 1952 :
1 → Recouvrement faible
2 → Espèce recouvrant environ 1/20 à 1/4 de la surface (5 à 25 %)
3 → Espèce recouvrant environ 1/4 à 1/2 de la surface (25 à 50 %)
4 → Espèce recouvrant environ 1/2 à 3/4 de la surface (50 à 75 %)
5 → Espèce recouvrant plus des 3/4 de la surface (&gt;75 %)
6 → Non concerné
Statut :
Ce champ est facultatif.
Condition :
S’il s’agit d’un inventaire floristique et qu’une note d’abondance a été attribuée selon  la  méthode  de BRAUN-BLANQUET. à une ou plusieurs espèces sur le bordereau de terrain, alors ce champ doit être renseigné.</t>
  </si>
  <si>
    <t>Définition :
Méthode utilisée pour le dénombrement (INSPIRE).
Vocabulaire contrôlé :
La liste des valeurs acceptées est la suivante :
Ca → Calculé : Dénombrement par opération mathématique
Co → Compté : Dénombrement par énumération des individus
Es → Estimé : Dénombrement qualifié d’estimé lorsque le produit concerné n'a fait l'objet d'aucune action de détermination de cette valeur du paramètre par le biais d'une technique de mesure.
NSP → Ne sait Pas : La méthode de dénombrement n’est pas connue
Statut :
Ce champ est facultatif.</t>
  </si>
  <si>
    <t>Définition :
Sexe du sujet de l'observation.
Vocabulaire contrôlé :
La liste des valeurs acceptées est la suivante :
0 → Non renseigné : l’information n’est pas disponible car n’a pas été recherchée sur le terrain ou n’a pas été transmise par l’observateur ou le gestionnaire de données. Valeur par défaut.
1 → Non déterminable → l’information a été recherchée mais cette recherche n’a pas abouti.
2 → Féminin : L'individu est de sexe féminin.
3 → Masculin : L'individu est de sexe masculin.
4 → Hermaphrodite : L'individu est hermaphrodite.
5 → Mixte : Sert lorsque l'on décrit plusieurs individus.
Statut :
Ce champ est facultatif.</t>
  </si>
  <si>
    <t>Définition :
Stade de développement du sujet de l'observation.
Vocabulaire contrôlé :
La liste des valeurs acceptées est la suivante :
0 → Non renseigné : l’information n’est pas disponible car n’a pas été recherchée sur le terrain ou n’a pas été transmise par l’observateur ou le gestionnaire de données. Valeur par défaut.
1 → Non déterminable → l’information a été recherchée mais cette recherche n’a pas abouti.
2 → Adulte : L'individu est au stade adulte ou final, correspond au stade d’Imago chez les insectes.
3 → Juvénile : L'individu n'a pas encore atteint le stade adulte. C'est un individu jeune. Correspond au stade d’alevin chez les poissons.
5 → Sub-adulte : Individu ayant presque atteint la taille adulte mais qui n'est pas considéré en tant que tel par ses congénères, équivalent à sub-imago (stade de développement chez certains insectes : insecte mobile, incomplet et sexuellement immature, bien qu'évoquant assez fortement la forme définitive de l'adulte, l'imago.)
6 → Larve : Individu dans l'état où il est en sortant de l'œuf, état dans lequel il passe un temps plus ou moins long avant métamorphose. Comprend les chenilles (larve éruciforme des lépidoptères ou papillons) et les  tétards (larve de batracien).
9 → Oeuf : L'individu se trouve dans un œuf
10 → Mue : L'individu est en cours de mue (pour les reptiles : renouvellement de la peau, pour les oiseaux/mammifères : renouvellement du plumage/pelage, pour les cervidés : chute des bois).
11 → Exuviation : L'individu est en cours d'exuviation. L'exuvie est une enveloppe (cuticule chitineuse ou peau) que le corps de l'animal a quittée lors de la mue ou de la métamorphose.
13 → Nymphe : Stade de développement intermédiaire, entre larve et imago, pendant lequel l'individu ne se nourrit pas. Comprend les chrysalides (nymphe des lépidoptères ou papillons) et les pupe (nymphe des diptères).
18 → Germination : L'individu est en cours de germination.
19 → Fané : L'individu est altéré dans ses couleurs et sa fraîcheur, par rapport à un individu normal.
20 → Graine : La graine est la structure qui contient et protège l'embryon végétal.
21 → Thalle, protothalle : Un thalle est un appareil végétatif ne possédant ni feuilles, ni tiges, ni racines, produit par certains organismes non mobiles.
22 → Tubercule : Un tubercule est un organe de réserve, généralement souterrain, assurant la survie des plantes pendant la saison d'hiver ou en période de sécheresse, et souvent leur multiplication par voie végétative.
23 → Bulbe : Un bulbe est une pousse souterraine verticale disposant de feuilles modifiées utilisées comme organe de stockage de nourriture par une plante à dormance.
24 →  Rhizome : Le rhizome est une tige souterraine et parfois subaquatique remplie de réserves alimentaires chez certaines plantes vivaces.
Statut :
Ce champ est facultatif.</t>
  </si>
  <si>
    <t>Définition :
Comportement général de l'individu sur le site d'observation.
Ce champ recouvre deux notions, l’une de statut biologique stricto-sensu, l’autre de comportement.
Vocabulaire contrôlé :
La liste des valeurs acceptées est la suivante :
0 → Inconnu : Le statut biologique de l'individu n'est pas connu.
1 → Non renseigné : Le statut biologique de l'individu n'a pas été renseigné.
2 → Non déterminé : Le statut biologique de l'individu n'a pas pu être déterminé.
3 → Reproduction : Le sujet d'observation en est au stade de reproduction (nicheur, gravide, carpophore, floraison, fructification…).
4 → Hibernation : L’hibernation est un état d’hypothermie régulée, durant plusieurs jours ou semaines qui permet aux animaux de conserver leur énergie pendant l’hiver.
5 →  Estivation : L'estivation est un phénomène analogue à celui de l'hibernation, au cours duquel les animaux tombent en léthargie. L'estivation se produit durant les périodes les plus chaudes et les plus sèches de l'été.
9 → Pas de reproduction : Indique que l'individu n'a pas un comportement reproducteur. Chez les végétaux : absence de fleurs, de fruits… 
13 → Végétatif : L'individu est au stade végétatif. 
Règle :
Plusieurs comportements peuvent correspondre à l’observation, choisir le plus prégnant.
Statut :
Ce champ est facultatif.</t>
  </si>
  <si>
    <t>Définition :
Code de l'état biologique de l'organisme au moment de l'observation.
Vocabulaire contrôlé :
La liste des valeurs acceptées est la suivante :
0 → Indéterminable : l’information a été recherchée mais cette recherche n’a pas abouti, peut-être utilisé pour les virus ou végétaux fanés par exemple.
1 → Non renseigné : l’information n’est pas disponible car n’a pas été recherchée sur le terrain ou n’a pas été transmise par l’observateur ou le gestionnaire de données. Valeur par défaut.
2 → Observé vivant : L'individu a été observé vivant.
3 → Trouvé mort : L'individu a été trouvé mort : Cadavre entier ou crâne par exemple. La mort est antérieure au processus d'observation.
Statut :
Ce champ est facultatif.</t>
  </si>
  <si>
    <t>Définition :
Naturalité de l'occurrence, conséquence de l'influence anthropique directe qui la caractérise. Elle peut être déterminée immédiatement par simple observation, y compris par une personne n'ayant pas de formation dans le domaine de la biologie considéré. OccNaturalite concerne l’individu alors qu’occStatutBioGeographique concerne l’espèce.
Vocabulaire contrôlé :
La liste des valeurs acceptées est la suivante :
0 → Inconnu : la naturalité du sujet est inconnue. Valeur par défaut.
1 → Sauvage : Qualifie un animal ou végétal à l'état sauvage, individu autochtone, se retrouvant dans son aire de répartition naturelle et dont les individus sont le résultat d'une reproduction naturelle, sans intervention humaine.
2 → Cultivé/élevé : Qualifie un individu d'une population allochtone introduite volontairement dans des espaces non naturels dédiés à la culture, ou à l'élevage.
3 → Planté : Qualifie un végétal d'une population allochtone introduite ponctuellement et  volontairement dans un espace naturel/semi naturel.
4 → Féral : Qualifie un animal élevé retourné à l'état sauvage, individu d'une population allochtone.
5 → Subspontané : Qualifie un végétal d'une population allochtone, introduite volontairement, qui persiste plus ou moins longtemps dans sa station d’origine et qui a une dynamique propre peu étendue et limitée aux alentours de son implantation initiale. "Echappée des jardins".
Statut :
Ce champ est facultatif.</t>
  </si>
  <si>
    <t>Définition :
Le statut biogéographique couvre une notion de présence (présence/absence), et d'origine (indigénat/introduction). Il est similaire au statut biogéographique du guide méthodologique TAXREF mais s'applique au niveau local : il s'agit d'une information qui ne peut être renseignée que suite à une déduction à dire d'expert. occStatutBioGeographique concerne l’espèce alors qu’occNaturalite concerne l’individu.
Vocabulaire contrôlé :
La liste des valeurs acceptées est la suivante :
0 → Indéterminable : l’information a été recherchée mais cette recherche n’a pas abouti. Il s’agit par exemple d’un individu dont le taxon a une aire d’origine inconnue, on ne peut donc pas dire s’il est indigène ou introduit.
1 → Non renseigné : l’information n’est pas disponible car n’a pas été recherchée sur le terrain ou n’a pas été transmise par le gestionnaire de données. Valeur par défaut.
2 → Présent (indigène ou indéterminé) : Individu d'un taxon présent au sens large dans la zone géographique considérée, c'est-à-dire taxon indigène ou taxon dont on ne sait pas s’il appartient à l'une des autres catégories. Le défaut de connaissance profite donc à l’indigénat.
Par indigène on entend : taxon qui est issu de la zone géographique considérée et qui s’y est naturellement développé sans contribution humaine, ou taxon qui est arrivé là sans intervention humaine (intentionnelle ou non) à partir d’une zone dans laquelle il est indigène.
(NB : exclut les hybrides dont l’un des parents au moins est introduit dans la zone considérée)
Sont regroupés sous ce statut tous les taxons catégorisés « natif » ou « autochtone ».
Les taxons hivernant quelques mois de l’année entrent dans cette catégorie.
3 → Introduit : Taxon introduit (établi ou possiblement établi) au niveau local.
Par introduit on entend : taxon dont la présence locale est due à une intervention humaine, intentionnelle ou non, ou taxon qui est arrivé dans la zone sans intervention humaine mais à partir d’une zone dans laquelle il est introduit.
Par établi (terme pour la faune, naturalisé pour la flore) on entend : taxon introduit qui forme des populations viables (se reproduisant) et durables qui se maintiennent dans le milieu naturel sans besoin d’intervention humaine.
Sont regroupés sous ce statut tous les taxons catégorisés « non-indigène », « exotique », « exogène », « allogène », « allochtone », « non-natif », « naturalisé » dans une publication scientifique.
4 →   Introduit envahissant : Individu d'un taxon introduit  localement, qui produit des descendants fertiles souvent en grand nombre, et qui a le potentiel pour s'étendre de façon exponentielle sur une grande aire, augmentant ainsi rapidement son aire de répartition. Cela induit souvent des conséquences écologiques, économiques ou sanitaires négatives. Sont regroupés sous ce statut tous les individus de taxons catégorisés "introduits envahissants", "exotiques envahissants", ou "invasif".
5 → Introduit non établi (dont domestique) : Individu dont le taxon est introduit, qui se reproduit occasionnellement hors de son aire de culture ou captivité, mais qui ne peut se maintenir à l'état sauvage.
6 → Occasionel : Individu dont le taxon est occasionnel, non nicheur, accidentel ou exceptionnel dans la zone géographique considérée (par exemple migrateur de passage).
Statut :
Ce champ est facultatif.</t>
  </si>
  <si>
    <t>Définition :
Comportement de l'individu ou groupe d'individus.
Vocabulaire contrôlé :
La liste des valeurs acceptées est la suivante :
0 → Inconnu : Le statut biologique de l'individu n'est pas connu.
1 →  Non renseigné : Le statut biologique de l'individu n'a pas été renseigné.
2 → Echouage : l'individu tente de s'échouer ou vient de s'échouer sur le rivage
3 → Dortoir : individus se regroupant dans une zone définie pour y passer la nuit ou la journée.
4 → Migration : L'individu (ou groupe d'individus) est en migration active
5 → Construction de toile : l'individu construit sa toile.
6 → Halte migratoire : Indique que l'individu procède à une halte au cours de sa migration, et a été découvert sur sa zone de halte.
7 → Swarming : Indique que l'individu a un comportement de swarming : il se regroupe avec d'autres individus de taille similaire, sur une zone spécifique, ou en mouvement.
8 → Chasse / alimentation : Indique que l'individu est sur une zone qui lui permet de chasser ou de s'alimenter.
9 → Hivernage : l'individu hiverne (modification de son comportement liée à l'hiver pouvant par exemple comporter un changement de lieu, d'alimentation, de production de sève ou de graisse...)
10 → Passage en vol : Indique que l'individu  est de passage et en vol.
11 → Erratique : Individu d'une ou de populations d'un taxon qui ne se trouve, actuellement, que de manière occasionnelle dans les limites d’une région. Il a été retenu comme seuil, une absence de 80% d'un laps de temps donné (année, saisons...).
12 → Sédentaire : Individu demeurant à un seul emplacement, ou restant toute l'année dans sa région d'origine, même s'il effectue des déplacements locaux.
13 → Estivage : l'individu estive (modification de son comportement liée à l'été pouvant par exemple comporter un changement de lieu, d'alimentation, de production de sève ou de graisse...)
14 → Nourrissage des jeunes
15 → Posé : Individu(s) posé(s)
16 → Déplacement : Individu(s) en déplacement
17 → Repos
18 → Chant
19 → Accouplement
20 → Coeur copulatoire
21 → Tandem
22 → Territorial
23 → Pond
Statut :
Ce champ est facultatif.</t>
  </si>
  <si>
    <t>Définition :
Description libre de l'observation, aussi succincte et précise que possible.
Exemple :
Individu à qui il manque une antenne, individu albinos, individu bagué, couleur atypique, décoloration des feuilles, accomodat spécifique, canard à une patte…
Statut :
Ce champ est facultatif.</t>
  </si>
  <si>
    <t>Définition :  
Description libre du contexte de l'observation, aussi succincte et précise que possible.
Exemple :  
pied d'une falaise, au crépuscule, animal se nourrissant, piège à 10 m d'un drap blanc.
Statut :
Ce champ est facultatif.</t>
  </si>
  <si>
    <t>Définition :
Permet de décrire de façon qualitative l’intensité du vent, c’est-à-dire d’appréhender sa force ou sa vitesse, au moment de l’observation.
Vocabulaire contrôlé :
La liste des valeurs acceptées est la suivante :
Nul → Absence de vent ou vent excessivement faible de 1 ou 2km/h.
Faible → Vent discret mais perceptible, brise légère, de 1 ou 2 km/h à 12km/h, de force 0 à 2 dans l’échelle de Beaufort.
Modéré → Vent nettement perçu, brise moyenne, mais sans effets gênants, peut atteindre la trentaine de km/h et recouvre les forces 3 à 4 dans l’échelle de Beaufort.
Assez fort → Perçu comme facteur important de l’environnement instantané, porteur possible d’effets gênants, en raison notamment des rafales susceptibles de l’accompagner, frôlant au maximum la cinquantaine de km/h, soit la limite de la force 6 en échelle de Beaufort
Fort → Perçu comme un facteur prioritaire de l'environnement immédiat et comme un porteur possible d'effets très gênants, pouvant atteindre une vitesse moyenne d'environ 75 km/h, y sont envisageables des rafales proches de la centaine de km/h, il correspond aux forces 7 et 8 de l’échelle de Beaufort.
Très fort → L'intensité du vent génère des situations qui appellent à des adaptations urgentes afin d'assurer la sauvegarde des biens et, souvent, des personnes, la vitesse moyenne du vent est supérieure à 75 km/h. Sont inclus les tempêtes et les ouragans. Cette expression s'applique à tout vent de force 9 à 12 dans l’échelle de Beaufort.
Ces valeurs sont issues du site internet meteo france
Statut :
Ce champ est facultatif.</t>
  </si>
  <si>
    <t>Définition :
Permet de décrire la direction du vent en points cardinaux au moment de l’observation.
Vocabulaire contrôlé :
La liste des valeurs acceptées est la suivante :
N → Nord
NO → Nord ouest
O → Ouest
SO → Sud ouest
S → Sud
SE → Sud est
E → Est
NE → Nord Est
Statut :
Ce champ est facultatif.</t>
  </si>
  <si>
    <t>Définition :
Permet de décrire la teneur des précipitations au moment de l’observation.
Vocabulaire contrôlé :
La liste des valeurs acceptées est la suivante :
Sans précipitation
Pluie fine
Pluie forte
Neige
Grêle
Statut :
Ce champ est facultatif.</t>
  </si>
  <si>
    <t>Définition :
Permet de décrire simplement la nébulosité au moment de l’observation.
Vocabulaire contrôlé :
La liste des valeurs acceptées est la suivante :
Grand soleil
Nuageux
Couvert
Brumeux
Brouillard
Statut :
Ce champ est facultatif.</t>
  </si>
  <si>
    <t xml:space="preserve">Définition :
Géométrie de l’observation d’occurrence de taxon, il s’agit de la localisation précise de l’observation ou du contour de l’objet géographique linéaire, polygone ou composite la contenant.
Règles :
Le géoréférencement d'une observation peut se faire de deux manières :
- Par un géoréférencement direct de l'observation avec un objet géographique (de type point, ligne, polygone)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 La géométrie transmise peut être simple (point, ligne, polygone) ou multiple (multipoint, multiligne, multipolygone). Elle ne peut pas être complexe (point et ligne ou polygone et ligne par exemple).
- Si le système de projection est différent du RGF93, il doit être précisé dans l’encart dédié de la fiche de métadonnée.
- Une donnée issue d’une donnée source publique ne doit pas être floutée géographiquement lors de sa fourniture au SINP.
- Les coordonnées doivent être fournis au format WKT (voir exemple)
Exemple :
Pour un point ayant pour coordonnées X: 935096.82 et Y: 6849018.93 il faudra alors compléter le champ géométrie de la façon suivante : 
POINT(coordonnée X [espace] coordonnée Y) : POINT(935096.82 6849018.93)
Les coordonnées doivent bien comporter des . et non des , lorsqu’il y a des nombres décimaux.
Statut :
Ce champ est obligatoire conditionnel.
Condition :
Il doit être complété si aucune autre information géographique de localisation de l’observation (Département, Commune, Maille) n’est donnée.
</t>
  </si>
  <si>
    <t>Définition :
Nature de la localisation transmise.
Vocabulaire contrôlé :
La liste des valeurs acceptées est la suivante :
In → Inventoriel : Le taxon observé est présent quelque part dans l’objet géographique
NSP → Ne Sait Pas : L’information est inconnue
St → Stationnel : Le taxon observé est présent sur l’ensemble de l’objet géographique.
Si l’observation est localisée au point GPS, elle est donc considérée comme stationnelle.
A contrario, si l’observation est localisée quelque part sur la commune, la donnée est dite inventorielle.
Statut :
Ce champ est facultatif.
Condition :
Il doit être complété si le champ geometrie est renseigné.</t>
  </si>
  <si>
    <t>Définition :
Estimation d’une zone tampon autour de l'objet géographique. Cette précision peut inclure la précision du moyen technique d’acquisition des coordonnées (GPS,…) et/ou du protocole naturaliste.
Règle :
En mètres. 
Ne pas indiquer l'unité de mesure, seulement le nombre.
Statut :
Ce champ est facultatif.</t>
  </si>
  <si>
    <t>Définition :
Code de la commune où a été effectuée l’observation suivant le référentiel INSEE en vigueur.
Vocabulaire contrôlé :
La liste des valeurs acceptées correspond au référentiel des communes, disponible à l’adresse suivante :
https://www.insee.fr/fr/information/2016807
Statut :
Ce champ est obligatoire conditionnel.
Condition :
Le rattachement à la commune doit être fait si aucune autre information géographique (Geometrie, Département, Maille) n'est donnée.</t>
  </si>
  <si>
    <t xml:space="preserve">Définition :
Libellé de la commune où a été effectuée l’observation suivant le référentiel INSEE en vigueur.
Vocabulaire contrôlé :
La liste des valeurs acceptées correspond au référentiel des communes, disponible à l’adresse suivante :
https://www.insee.fr/fr/information/2016807
Statut :
Ce champ est obligatoire conditionnel.
Condition :
Doit être renseigné si codeCommune renseigné.
</t>
  </si>
  <si>
    <t xml:space="preserve">Définition :
Indique le type d'information géographique.
Vocabulaire contrôlé :
La liste des valeurs acceptées est la suivante :
1 → Géoréférencement de l'objet géographique : l'objet géographique est celui sur lequel on a effectué l'observation.
2 → Rattachement à l'objet géographique : l'objet géographique n'est pas la géoréférence d'origine, ou a été déduit d'informations autres.
Règles :
Le géoréférencement d'une observation peut se faire de deux manières :
- Par un géoréférencement direct de l'observation avec un objet géographique (type point, ligne, polygone, objet composite …) transmis par le producteur.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
Statut :
Ce champ est facultatif.
</t>
  </si>
  <si>
    <t>Définition :
Année de production du référentiel INSEE pour le code et le nom de la Commune.
Statut :
Ce champ est facultatif</t>
  </si>
  <si>
    <t xml:space="preserve">Définition :
Code de la cellule de la grille de référence nationale 10x10km dans laquelle se situe l’observation.
Vocabulaire contrôlé :
La liste des valeurs acceptées correspond au code de chaque maille 10x10km dans le référentiel des mailles, disponible à l’adresse suivante :
https://inpn.mnhn.fr/telechargement/cartes-et-information-geographique/ref/referentiels
Règles :
- On n'utilisera que les grilles nationales (les grilles européennes sont proscrites).
- Le code doit se présenter comme dans l'exemple, les code "10kmL93E102N684" ne sont pas valide, seul le code E102N684 suffit.
Exemple :
CodeMaille : E102N684
Statut :
Ce champ est obligatoire conditionnel.
Condition :
Le rattachement ou le géoréférencement à la maille doit être fait si aucune autre information géographique (Geometrie, Commune, Département) n'est donnée.
</t>
  </si>
  <si>
    <t>Définition :
Nom de la couche de mailles utilisée.
Vocabulaire contrôlé :
La liste des valeurs acceptées correspond à la concaténation des éléments des colonnes "couche" et "territoire" de la page :
https://inpn.mnhn.fr/telechargement/cartes-et-information-geographique/ref/referentiels
Règles :
- On n'utilisera que les grilles nationales (les grilles européennes sont proscrites).
- la concaténation sera matérialisée par une virgule
Exemple:
Valeur similaire pour toutes les données de la région Grand Est : nomRefMaille : Grille nationale (10km x 10km) , Métropole
Statut :
Ce champ est facultatif.</t>
  </si>
  <si>
    <t xml:space="preserve">Définition :
Code du département auquel l’information est rattachée suivant le référentiel INSEE en vigueur.
Vocabulaire contrôlé :
La liste des valeurs acceptées correspond au référentiel des départements, disponible à l’adresse suivante :
https://www.insee.fr/fr/information/2016807
Pour la région Grand Est, il s’agit de :
08 → Ardennes
10 → Aube
51 → Marne
52 → Haute-Marne
54 → Meurthe-et-Moselle
55 → Meuse
57 → Moselle
67 → Bas-Rhin
68 → Haut-Rhin
88 → Vosges
Règle :
Autant que possible au moment de l'échange, on tentera d'utiliser le référentiel en vigueur.
Statut :
Ce champ est obligatoire conditionnel.
Condition :
Le rattachement ou le géoréférencement au département doit être fait si aucune autre information géographique (Geometrie, Commune, Maille) n'est donnée.
</t>
  </si>
  <si>
    <t>Définition :
Année de production du référentiel INSEE utilisé pour le codeDepartement.
Statut :
Cet champ est obligatoire facultatif.</t>
  </si>
  <si>
    <t>Valeur acceptée</t>
  </si>
  <si>
    <t>Description</t>
  </si>
  <si>
    <t>https://inpn.mnhn.fr/telechargement/referentielEspece/referentielTaxo</t>
  </si>
  <si>
    <t>La liste des valeurs acceptées correspond au référentiel TAXREF</t>
  </si>
  <si>
    <t>No</t>
  </si>
  <si>
    <t>Pr</t>
  </si>
  <si>
    <t>COL</t>
  </si>
  <si>
    <t>CPL</t>
  </si>
  <si>
    <t>HAM</t>
  </si>
  <si>
    <t>IND</t>
  </si>
  <si>
    <t>NID</t>
  </si>
  <si>
    <t>NSP</t>
  </si>
  <si>
    <t>PON</t>
  </si>
  <si>
    <t>SURF</t>
  </si>
  <si>
    <t>TIGE</t>
  </si>
  <si>
    <t>TOUF</t>
  </si>
  <si>
    <r>
      <rPr>
        <b/>
        <sz val="11"/>
        <color theme="1"/>
        <rFont val="Arial"/>
        <family val="2"/>
      </rPr>
      <t>Non Observé :</t>
    </r>
    <r>
      <rPr>
        <sz val="11"/>
        <color theme="1"/>
        <rFont val="Arial"/>
        <family val="2"/>
      </rPr>
      <t xml:space="preserve"> L'observateur n'a pas détecté un taxon particulier, recherché suivant le protocole adéquat à la localisation et à la date de l'observation. Le taxon peut être présent et non vu, temporairement absent, ou réellement absent.</t>
    </r>
  </si>
  <si>
    <r>
      <rPr>
        <b/>
        <sz val="11"/>
        <color theme="1"/>
        <rFont val="Arial"/>
        <family val="2"/>
      </rPr>
      <t xml:space="preserve">Présent : </t>
    </r>
    <r>
      <rPr>
        <sz val="11"/>
        <color theme="1"/>
        <rFont val="Arial"/>
        <family val="2"/>
      </rPr>
      <t>Un ou plusieurs individus du taxon ont été effectivement observés et/ou des indices témoignent de la présence du taxon.</t>
    </r>
  </si>
  <si>
    <r>
      <rPr>
        <b/>
        <sz val="11"/>
        <color theme="1"/>
        <rFont val="Arial"/>
        <family val="2"/>
      </rPr>
      <t xml:space="preserve">Couple : </t>
    </r>
    <r>
      <rPr>
        <sz val="11"/>
        <color theme="1"/>
        <rFont val="Arial"/>
        <family val="2"/>
      </rPr>
      <t>Nombre de couples observé.</t>
    </r>
  </si>
  <si>
    <r>
      <rPr>
        <b/>
        <sz val="11"/>
        <color theme="1"/>
        <rFont val="Arial"/>
        <family val="2"/>
      </rPr>
      <t>Colonie :</t>
    </r>
    <r>
      <rPr>
        <sz val="11"/>
        <color theme="1"/>
        <rFont val="Arial"/>
        <family val="2"/>
      </rPr>
      <t xml:space="preserve"> Nombre de colonies observées.</t>
    </r>
  </si>
  <si>
    <r>
      <rPr>
        <b/>
        <sz val="11"/>
        <color theme="1"/>
        <rFont val="Arial"/>
        <family val="2"/>
      </rPr>
      <t>Hampe florale :</t>
    </r>
    <r>
      <rPr>
        <sz val="11"/>
        <color theme="1"/>
        <rFont val="Arial"/>
        <family val="2"/>
      </rPr>
      <t xml:space="preserve"> Nombre de hampes florales observées.</t>
    </r>
  </si>
  <si>
    <r>
      <rPr>
        <b/>
        <sz val="11"/>
        <color theme="1"/>
        <rFont val="Arial"/>
        <family val="2"/>
      </rPr>
      <t>Individu :</t>
    </r>
    <r>
      <rPr>
        <sz val="11"/>
        <color theme="1"/>
        <rFont val="Arial"/>
        <family val="2"/>
      </rPr>
      <t xml:space="preserve"> Nombre d'individus observés.</t>
    </r>
  </si>
  <si>
    <r>
      <rPr>
        <b/>
        <sz val="11"/>
        <color theme="1"/>
        <rFont val="Arial"/>
        <family val="2"/>
      </rPr>
      <t>Nid :</t>
    </r>
    <r>
      <rPr>
        <sz val="11"/>
        <color theme="1"/>
        <rFont val="Arial"/>
        <family val="2"/>
      </rPr>
      <t xml:space="preserve"> Nombre de nids observés.</t>
    </r>
  </si>
  <si>
    <r>
      <rPr>
        <b/>
        <sz val="11"/>
        <color theme="1"/>
        <rFont val="Arial"/>
        <family val="2"/>
      </rPr>
      <t>Inconnu :</t>
    </r>
    <r>
      <rPr>
        <sz val="11"/>
        <color theme="1"/>
        <rFont val="Arial"/>
        <family val="2"/>
      </rPr>
      <t xml:space="preserve"> La méthode de dénombrement n'est pas connue.</t>
    </r>
  </si>
  <si>
    <r>
      <rPr>
        <b/>
        <sz val="11"/>
        <color theme="1"/>
        <rFont val="Arial"/>
        <family val="2"/>
      </rPr>
      <t xml:space="preserve">Ponte : </t>
    </r>
    <r>
      <rPr>
        <sz val="11"/>
        <color theme="1"/>
        <rFont val="Arial"/>
        <family val="2"/>
      </rPr>
      <t>Nombre de pontes observées.</t>
    </r>
  </si>
  <si>
    <r>
      <rPr>
        <b/>
        <sz val="11"/>
        <color theme="1"/>
        <rFont val="Arial"/>
        <family val="2"/>
      </rPr>
      <t>Surface :</t>
    </r>
    <r>
      <rPr>
        <sz val="11"/>
        <color theme="1"/>
        <rFont val="Arial"/>
        <family val="2"/>
      </rPr>
      <t xml:space="preserve"> Zone aréale occupée par le taxon, en mètres carrés.</t>
    </r>
  </si>
  <si>
    <r>
      <rPr>
        <b/>
        <sz val="11"/>
        <color theme="1"/>
        <rFont val="Arial"/>
        <family val="2"/>
      </rPr>
      <t>Tige :</t>
    </r>
    <r>
      <rPr>
        <sz val="11"/>
        <color theme="1"/>
        <rFont val="Arial"/>
        <family val="2"/>
      </rPr>
      <t xml:space="preserve"> Nombre de tiges observées</t>
    </r>
  </si>
  <si>
    <r>
      <rPr>
        <b/>
        <sz val="11"/>
        <color theme="1"/>
        <rFont val="Arial"/>
        <family val="2"/>
      </rPr>
      <t>Touffe :</t>
    </r>
    <r>
      <rPr>
        <sz val="11"/>
        <color theme="1"/>
        <rFont val="Arial"/>
        <family val="2"/>
      </rPr>
      <t xml:space="preserve"> Nombre de touffes observées.</t>
    </r>
  </si>
  <si>
    <t>Recouvrement faible</t>
  </si>
  <si>
    <t>Espèce recouvrant environ 1/20 à 1/4 de la surface (5 à 25 %)</t>
  </si>
  <si>
    <t>Espèce recouvrant environ 1/4 à 1/2 de la surface (25 à 50 %)</t>
  </si>
  <si>
    <t>Espèce recouvrant environ 1/2 à 3/4 de la surface (50 à 75 %)</t>
  </si>
  <si>
    <t>Espèce recouvrant plus des 3/4 de la surface (&gt;75 %)</t>
  </si>
  <si>
    <t>Non concerné</t>
  </si>
  <si>
    <t>Ca</t>
  </si>
  <si>
    <r>
      <rPr>
        <b/>
        <sz val="11"/>
        <color theme="1"/>
        <rFont val="Arial"/>
        <family val="2"/>
      </rPr>
      <t>Calculé :</t>
    </r>
    <r>
      <rPr>
        <sz val="11"/>
        <color theme="1"/>
        <rFont val="Arial"/>
        <family val="2"/>
      </rPr>
      <t xml:space="preserve"> Dénombrement par opération mathématique</t>
    </r>
  </si>
  <si>
    <t>Co</t>
  </si>
  <si>
    <r>
      <rPr>
        <b/>
        <sz val="11"/>
        <color theme="1"/>
        <rFont val="Arial"/>
        <family val="2"/>
      </rPr>
      <t>Compté :</t>
    </r>
    <r>
      <rPr>
        <sz val="11"/>
        <color theme="1"/>
        <rFont val="Arial"/>
        <family val="2"/>
      </rPr>
      <t xml:space="preserve"> Dénombrement par énumération des individus</t>
    </r>
  </si>
  <si>
    <t>Es</t>
  </si>
  <si>
    <r>
      <rPr>
        <b/>
        <sz val="11"/>
        <color theme="1"/>
        <rFont val="Arial"/>
        <family val="2"/>
      </rPr>
      <t>Estimé :</t>
    </r>
    <r>
      <rPr>
        <sz val="11"/>
        <color theme="1"/>
        <rFont val="Arial"/>
        <family val="2"/>
      </rPr>
      <t xml:space="preserve"> Dénombrement qualifié d’estimé lorsque le produit concerné n'a fait l'objet d'aucune action de détermination de cette valeur du paramètre par le biais d'une technique de mesure.</t>
    </r>
  </si>
  <si>
    <r>
      <rPr>
        <b/>
        <sz val="11"/>
        <color theme="1"/>
        <rFont val="Arial"/>
        <family val="2"/>
      </rPr>
      <t>Ne sait Pas :</t>
    </r>
    <r>
      <rPr>
        <sz val="11"/>
        <color theme="1"/>
        <rFont val="Arial"/>
        <family val="2"/>
      </rPr>
      <t xml:space="preserve"> La méthode de dénombrement n’est pas connue</t>
    </r>
  </si>
  <si>
    <r>
      <rPr>
        <b/>
        <sz val="11"/>
        <color theme="1"/>
        <rFont val="Arial"/>
        <family val="2"/>
      </rPr>
      <t>Non déterminable :</t>
    </r>
    <r>
      <rPr>
        <sz val="11"/>
        <color theme="1"/>
        <rFont val="Arial"/>
        <family val="2"/>
      </rPr>
      <t xml:space="preserve"> l’information a été recherchée mais cette recherche n’a pas abouti.</t>
    </r>
  </si>
  <si>
    <r>
      <rPr>
        <b/>
        <sz val="11"/>
        <color theme="1"/>
        <rFont val="Arial"/>
        <family val="2"/>
      </rPr>
      <t>Non renseigné :</t>
    </r>
    <r>
      <rPr>
        <sz val="11"/>
        <color theme="1"/>
        <rFont val="Arial"/>
        <family val="2"/>
      </rPr>
      <t xml:space="preserve"> l’information n’est pas disponible car n’a pas été recherchée sur le terrain ou n’a pas été transmise par l’observateur ou le gestionnaire de données. Valeur par défaut.</t>
    </r>
  </si>
  <si>
    <r>
      <rPr>
        <b/>
        <sz val="11"/>
        <color theme="1"/>
        <rFont val="Arial"/>
        <family val="2"/>
      </rPr>
      <t>Féminin :</t>
    </r>
    <r>
      <rPr>
        <sz val="11"/>
        <color theme="1"/>
        <rFont val="Arial"/>
        <family val="2"/>
      </rPr>
      <t xml:space="preserve"> L'individu est de sexe féminin.</t>
    </r>
  </si>
  <si>
    <r>
      <rPr>
        <b/>
        <sz val="11"/>
        <color theme="1"/>
        <rFont val="Arial"/>
        <family val="2"/>
      </rPr>
      <t>Masculin :</t>
    </r>
    <r>
      <rPr>
        <sz val="11"/>
        <color theme="1"/>
        <rFont val="Arial"/>
        <family val="2"/>
      </rPr>
      <t xml:space="preserve"> L'individu est de sexe masculin.</t>
    </r>
  </si>
  <si>
    <r>
      <rPr>
        <b/>
        <sz val="11"/>
        <color theme="1"/>
        <rFont val="Arial"/>
        <family val="2"/>
      </rPr>
      <t>Hermaphrodite :</t>
    </r>
    <r>
      <rPr>
        <sz val="11"/>
        <color theme="1"/>
        <rFont val="Arial"/>
        <family val="2"/>
      </rPr>
      <t xml:space="preserve"> L'individu est hermaphrodite.</t>
    </r>
  </si>
  <si>
    <r>
      <rPr>
        <b/>
        <sz val="11"/>
        <color theme="1"/>
        <rFont val="Arial"/>
        <family val="2"/>
      </rPr>
      <t>Mixte :</t>
    </r>
    <r>
      <rPr>
        <sz val="11"/>
        <color theme="1"/>
        <rFont val="Arial"/>
        <family val="2"/>
      </rPr>
      <t xml:space="preserve"> Sert lorsque l'on décrit plusieurs individus.</t>
    </r>
  </si>
  <si>
    <r>
      <rPr>
        <b/>
        <sz val="11"/>
        <color theme="1"/>
        <rFont val="Arial"/>
        <family val="2"/>
      </rPr>
      <t>Inconnu :</t>
    </r>
    <r>
      <rPr>
        <sz val="11"/>
        <color theme="1"/>
        <rFont val="Arial"/>
        <family val="2"/>
      </rPr>
      <t xml:space="preserve"> Le statut biologique de l'individu n'est pas connu.</t>
    </r>
  </si>
  <si>
    <r>
      <rPr>
        <b/>
        <sz val="11"/>
        <color theme="1"/>
        <rFont val="Arial"/>
        <family val="2"/>
      </rPr>
      <t>Non renseigné :</t>
    </r>
    <r>
      <rPr>
        <sz val="11"/>
        <color theme="1"/>
        <rFont val="Arial"/>
        <family val="2"/>
      </rPr>
      <t xml:space="preserve"> Le statut biologique de l'individu n'a pas été renseigné.</t>
    </r>
  </si>
  <si>
    <r>
      <rPr>
        <b/>
        <sz val="11"/>
        <color theme="1"/>
        <rFont val="Arial"/>
        <family val="2"/>
      </rPr>
      <t>Non déterminé :</t>
    </r>
    <r>
      <rPr>
        <sz val="11"/>
        <color theme="1"/>
        <rFont val="Arial"/>
        <family val="2"/>
      </rPr>
      <t xml:space="preserve"> Le statut biologique de l'individu n'a pas pu être déterminé.</t>
    </r>
  </si>
  <si>
    <r>
      <rPr>
        <b/>
        <sz val="11"/>
        <color theme="1"/>
        <rFont val="Arial"/>
        <family val="2"/>
      </rPr>
      <t>Reproduction :</t>
    </r>
    <r>
      <rPr>
        <sz val="11"/>
        <color theme="1"/>
        <rFont val="Arial"/>
        <family val="2"/>
      </rPr>
      <t xml:space="preserve"> Le sujet d'observation en est au stade de reproduction (nicheur, gravide, carpophore, floraison, fructification…).</t>
    </r>
  </si>
  <si>
    <r>
      <rPr>
        <b/>
        <sz val="11"/>
        <color theme="1"/>
        <rFont val="Arial"/>
        <family val="2"/>
      </rPr>
      <t>Estivation :</t>
    </r>
    <r>
      <rPr>
        <sz val="11"/>
        <color theme="1"/>
        <rFont val="Arial"/>
        <family val="2"/>
      </rPr>
      <t xml:space="preserve"> L'estivation est un phénomène analogue à celui de l'hibernation, au cours duquel les animaux tombent en léthargie. L'estivation se produit durant les périodes les plus chaudes et les plus sèches de l'été.</t>
    </r>
  </si>
  <si>
    <r>
      <rPr>
        <b/>
        <sz val="11"/>
        <color theme="1"/>
        <rFont val="Arial"/>
        <family val="2"/>
      </rPr>
      <t>Végétatif :</t>
    </r>
    <r>
      <rPr>
        <sz val="11"/>
        <color theme="1"/>
        <rFont val="Arial"/>
        <family val="2"/>
      </rPr>
      <t xml:space="preserve"> L'individu est au stade végétatif. </t>
    </r>
  </si>
  <si>
    <r>
      <rPr>
        <b/>
        <sz val="11"/>
        <color theme="1"/>
        <rFont val="Arial"/>
        <family val="2"/>
      </rPr>
      <t>Non déterminable :</t>
    </r>
    <r>
      <rPr>
        <sz val="11"/>
        <color theme="1"/>
        <rFont val="Arial"/>
        <family val="2"/>
      </rPr>
      <t xml:space="preserve"> L’information a été recherchée mais cette recherche n’a pas abouti.</t>
    </r>
  </si>
  <si>
    <r>
      <rPr>
        <b/>
        <sz val="11"/>
        <color theme="1"/>
        <rFont val="Arial"/>
        <family val="2"/>
      </rPr>
      <t>Adulte :</t>
    </r>
    <r>
      <rPr>
        <sz val="11"/>
        <color theme="1"/>
        <rFont val="Arial"/>
        <family val="2"/>
      </rPr>
      <t xml:space="preserve"> L'individu est au stade adulte ou final, correspond au stade d’Imago chez les insectes.</t>
    </r>
  </si>
  <si>
    <r>
      <rPr>
        <b/>
        <sz val="11"/>
        <color theme="1"/>
        <rFont val="Arial"/>
        <family val="2"/>
      </rPr>
      <t>Juvénile :</t>
    </r>
    <r>
      <rPr>
        <sz val="11"/>
        <color theme="1"/>
        <rFont val="Arial"/>
        <family val="2"/>
      </rPr>
      <t xml:space="preserve"> L'individu n'a pas encore atteint le stade adulte. C'est un individu jeune. Correspond au stade d’alevin chez les poissons.</t>
    </r>
  </si>
  <si>
    <r>
      <rPr>
        <b/>
        <sz val="11"/>
        <color theme="1"/>
        <rFont val="Arial"/>
        <family val="2"/>
      </rPr>
      <t>Sub-adulte :</t>
    </r>
    <r>
      <rPr>
        <sz val="11"/>
        <color theme="1"/>
        <rFont val="Arial"/>
        <family val="2"/>
      </rPr>
      <t xml:space="preserve"> Individu ayant presque atteint la taille adulte mais qui n'est pas considéré en tant que tel par ses congénères, équivalent à sub-imago (stade de développement chez certains insectes : insecte mobile, incomplet et sexuellement immature, bien qu'évoquant assez fortement la forme définitive de l'adulte, l'imago.)</t>
    </r>
  </si>
  <si>
    <r>
      <rPr>
        <b/>
        <sz val="11"/>
        <color theme="1"/>
        <rFont val="Arial"/>
        <family val="2"/>
      </rPr>
      <t>Larve :</t>
    </r>
    <r>
      <rPr>
        <sz val="11"/>
        <color theme="1"/>
        <rFont val="Arial"/>
        <family val="2"/>
      </rPr>
      <t xml:space="preserve"> Individu dans l'état où il est en sortant de l'œuf, état dans lequel il passe un temps plus ou moins long avant métamorphose. Comprend les chenilles (larve éruciforme des lépidoptères ou papillons) et les  tétards (larve de batracien).</t>
    </r>
  </si>
  <si>
    <r>
      <rPr>
        <b/>
        <sz val="11"/>
        <color theme="1"/>
        <rFont val="Arial"/>
        <family val="2"/>
      </rPr>
      <t>Oeuf :</t>
    </r>
    <r>
      <rPr>
        <sz val="11"/>
        <color theme="1"/>
        <rFont val="Arial"/>
        <family val="2"/>
      </rPr>
      <t xml:space="preserve"> L'individu se trouve dans un œuf</t>
    </r>
  </si>
  <si>
    <r>
      <rPr>
        <b/>
        <sz val="11"/>
        <color theme="1"/>
        <rFont val="Arial"/>
        <family val="2"/>
      </rPr>
      <t xml:space="preserve">Mue : </t>
    </r>
    <r>
      <rPr>
        <sz val="11"/>
        <color theme="1"/>
        <rFont val="Arial"/>
        <family val="2"/>
      </rPr>
      <t>L'individu est en cours de mue (pour les reptiles : renouvellement de la peau, pour les oiseaux/mammifères : renouvellement du plumage/pelage, pour les cervidés : chute des bois).</t>
    </r>
  </si>
  <si>
    <r>
      <rPr>
        <b/>
        <sz val="11"/>
        <color theme="1"/>
        <rFont val="Arial"/>
        <family val="2"/>
      </rPr>
      <t>Exuviation :</t>
    </r>
    <r>
      <rPr>
        <sz val="11"/>
        <color theme="1"/>
        <rFont val="Arial"/>
        <family val="2"/>
      </rPr>
      <t xml:space="preserve"> L'individu est en cours d'exuviation. L'exuvie est une enveloppe (cuticule chitineuse ou peau) que le corps de l'animal a quittée lors de la mue ou de la métamorphose.</t>
    </r>
  </si>
  <si>
    <r>
      <rPr>
        <b/>
        <sz val="11"/>
        <color theme="1"/>
        <rFont val="Arial"/>
        <family val="2"/>
      </rPr>
      <t xml:space="preserve">Nymphe : </t>
    </r>
    <r>
      <rPr>
        <sz val="11"/>
        <color theme="1"/>
        <rFont val="Arial"/>
        <family val="2"/>
      </rPr>
      <t>Stade de développement intermédiaire, entre larve et imago, pendant lequel l'individu ne se nourrit pas. Comprend les chrysalides (nymphe des lépidoptères ou papillons) et les pupe (nymphe des diptères).</t>
    </r>
  </si>
  <si>
    <r>
      <rPr>
        <b/>
        <sz val="11"/>
        <color theme="1"/>
        <rFont val="Arial"/>
        <family val="2"/>
      </rPr>
      <t>Germination :</t>
    </r>
    <r>
      <rPr>
        <sz val="11"/>
        <color theme="1"/>
        <rFont val="Arial"/>
        <family val="2"/>
      </rPr>
      <t xml:space="preserve"> L'individu est en cours de germination.</t>
    </r>
  </si>
  <si>
    <r>
      <rPr>
        <b/>
        <sz val="11"/>
        <color theme="1"/>
        <rFont val="Arial"/>
        <family val="2"/>
      </rPr>
      <t xml:space="preserve">Fané : </t>
    </r>
    <r>
      <rPr>
        <sz val="11"/>
        <color theme="1"/>
        <rFont val="Arial"/>
        <family val="2"/>
      </rPr>
      <t>L'individu est altéré dans ses couleurs et sa fraîcheur, par rapport à un individu normal.</t>
    </r>
  </si>
  <si>
    <r>
      <rPr>
        <b/>
        <sz val="11"/>
        <color theme="1"/>
        <rFont val="Arial"/>
        <family val="2"/>
      </rPr>
      <t xml:space="preserve">Graine : </t>
    </r>
    <r>
      <rPr>
        <sz val="11"/>
        <color theme="1"/>
        <rFont val="Arial"/>
        <family val="2"/>
      </rPr>
      <t>La graine est la structure qui contient et protège l'embryon végétal.</t>
    </r>
  </si>
  <si>
    <r>
      <rPr>
        <b/>
        <sz val="11"/>
        <color theme="1"/>
        <rFont val="Arial"/>
        <family val="2"/>
      </rPr>
      <t>Thalle, protothalle :</t>
    </r>
    <r>
      <rPr>
        <sz val="11"/>
        <color theme="1"/>
        <rFont val="Arial"/>
        <family val="2"/>
      </rPr>
      <t xml:space="preserve"> Un thalle est un appareil végétatif ne possédant ni feuilles, ni tiges, ni racines, produit par certains organismes non mobiles.</t>
    </r>
  </si>
  <si>
    <r>
      <rPr>
        <b/>
        <sz val="11"/>
        <color theme="1"/>
        <rFont val="Arial"/>
        <family val="2"/>
      </rPr>
      <t>Tubercule :</t>
    </r>
    <r>
      <rPr>
        <sz val="11"/>
        <color theme="1"/>
        <rFont val="Arial"/>
        <family val="2"/>
      </rPr>
      <t xml:space="preserve"> Un tubercule est un organe de réserve, généralement souterrain, assurant la survie des plantes pendant la saison d'hiver ou en période de sécheresse, et souvent leur multiplication par voie végétative.</t>
    </r>
  </si>
  <si>
    <r>
      <rPr>
        <b/>
        <sz val="11"/>
        <color theme="1"/>
        <rFont val="Arial"/>
        <family val="2"/>
      </rPr>
      <t>Bulbe :</t>
    </r>
    <r>
      <rPr>
        <sz val="11"/>
        <color theme="1"/>
        <rFont val="Arial"/>
        <family val="2"/>
      </rPr>
      <t xml:space="preserve"> Un bulbe est une pousse souterraine verticale disposant de feuilles modifiées utilisées comme organe de stockage de nourriture par une plante à dormance.</t>
    </r>
  </si>
  <si>
    <r>
      <rPr>
        <b/>
        <sz val="11"/>
        <color theme="1"/>
        <rFont val="Arial"/>
        <family val="2"/>
      </rPr>
      <t>Rhizome :</t>
    </r>
    <r>
      <rPr>
        <sz val="11"/>
        <color theme="1"/>
        <rFont val="Arial"/>
        <family val="2"/>
      </rPr>
      <t xml:space="preserve"> Le rhizome est une tige souterraine et parfois subaquatique remplie de réserves alimentaires chez certaines plantes vivaces.</t>
    </r>
  </si>
  <si>
    <r>
      <rPr>
        <b/>
        <sz val="11"/>
        <color theme="1"/>
        <rFont val="Arial"/>
        <family val="2"/>
      </rPr>
      <t xml:space="preserve">Inconnu : </t>
    </r>
    <r>
      <rPr>
        <sz val="11"/>
        <color theme="1"/>
        <rFont val="Arial"/>
        <family val="2"/>
      </rPr>
      <t>Le statut biologique de l'individu n'est pas connu.</t>
    </r>
  </si>
  <si>
    <r>
      <rPr>
        <b/>
        <sz val="11"/>
        <color theme="1"/>
        <rFont val="Arial"/>
        <family val="2"/>
      </rPr>
      <t xml:space="preserve">Hibernation : </t>
    </r>
    <r>
      <rPr>
        <sz val="11"/>
        <color theme="1"/>
        <rFont val="Arial"/>
        <family val="2"/>
      </rPr>
      <t>L’hibernation est un état d’hypothermie régulée, durant plusieurs jours ou semaines qui permet aux animaux de conserver leur énergie pendant l’hiver.</t>
    </r>
  </si>
  <si>
    <r>
      <rPr>
        <b/>
        <sz val="11"/>
        <color theme="1"/>
        <rFont val="Arial"/>
        <family val="2"/>
      </rPr>
      <t xml:space="preserve">Pas de reproduction : </t>
    </r>
    <r>
      <rPr>
        <sz val="11"/>
        <color theme="1"/>
        <rFont val="Arial"/>
        <family val="2"/>
      </rPr>
      <t xml:space="preserve">Indique que l'individu n'a pas un comportement reproducteur. Chez les végétaux : absence de fleurs, de fruits… </t>
    </r>
  </si>
  <si>
    <r>
      <rPr>
        <b/>
        <sz val="11"/>
        <color theme="1"/>
        <rFont val="Arial"/>
        <family val="2"/>
      </rPr>
      <t>Indéterminable :</t>
    </r>
    <r>
      <rPr>
        <sz val="11"/>
        <color theme="1"/>
        <rFont val="Arial"/>
        <family val="2"/>
      </rPr>
      <t xml:space="preserve"> l’information a été recherchée mais cette recherche n’a pas abouti, peut-être utilisé pour les virus ou végétaux fanés par exemple.</t>
    </r>
  </si>
  <si>
    <r>
      <rPr>
        <b/>
        <sz val="11"/>
        <color theme="1"/>
        <rFont val="Arial"/>
        <family val="2"/>
      </rPr>
      <t>Observé vivant :</t>
    </r>
    <r>
      <rPr>
        <sz val="11"/>
        <color theme="1"/>
        <rFont val="Arial"/>
        <family val="2"/>
      </rPr>
      <t xml:space="preserve"> L'individu a été observé vivant.</t>
    </r>
  </si>
  <si>
    <r>
      <rPr>
        <b/>
        <sz val="11"/>
        <color theme="1"/>
        <rFont val="Arial"/>
        <family val="2"/>
      </rPr>
      <t>Trouvé mort :</t>
    </r>
    <r>
      <rPr>
        <sz val="11"/>
        <color theme="1"/>
        <rFont val="Arial"/>
        <family val="2"/>
      </rPr>
      <t xml:space="preserve"> L'individu a été trouvé mort : Cadavre entier ou crâne par exemple. La mort est antérieure au processus d'observation.</t>
    </r>
  </si>
  <si>
    <r>
      <rPr>
        <b/>
        <sz val="11"/>
        <color theme="1"/>
        <rFont val="Arial"/>
        <family val="2"/>
      </rPr>
      <t>Inconnu :</t>
    </r>
    <r>
      <rPr>
        <sz val="11"/>
        <color theme="1"/>
        <rFont val="Arial"/>
        <family val="2"/>
      </rPr>
      <t xml:space="preserve"> la naturalité du sujet est inconnue. Valeur par défaut.</t>
    </r>
  </si>
  <si>
    <r>
      <rPr>
        <b/>
        <sz val="11"/>
        <color theme="1"/>
        <rFont val="Arial"/>
        <family val="2"/>
      </rPr>
      <t xml:space="preserve">Sauvage : </t>
    </r>
    <r>
      <rPr>
        <sz val="11"/>
        <color theme="1"/>
        <rFont val="Arial"/>
        <family val="2"/>
      </rPr>
      <t>Qualifie un animal ou végétal à l'état sauvage, individu autochtone, se retrouvant dans son aire de répartition naturelle et dont les individus sont le résultat d'une reproduction naturelle, sans intervention humaine.</t>
    </r>
  </si>
  <si>
    <r>
      <rPr>
        <b/>
        <sz val="11"/>
        <color theme="1"/>
        <rFont val="Arial"/>
        <family val="2"/>
      </rPr>
      <t>Cultivé/élevé :</t>
    </r>
    <r>
      <rPr>
        <sz val="11"/>
        <color theme="1"/>
        <rFont val="Arial"/>
        <family val="2"/>
      </rPr>
      <t xml:space="preserve"> Qualifie un individu d'une population allochtone introduite volontairement dans des espaces non naturels dédiés à la culture, ou à l'élevage.</t>
    </r>
  </si>
  <si>
    <r>
      <rPr>
        <b/>
        <sz val="11"/>
        <color theme="1"/>
        <rFont val="Arial"/>
        <family val="2"/>
      </rPr>
      <t>Planté :</t>
    </r>
    <r>
      <rPr>
        <sz val="11"/>
        <color theme="1"/>
        <rFont val="Arial"/>
        <family val="2"/>
      </rPr>
      <t xml:space="preserve"> Qualifie un végétal d'une population allochtone introduite ponctuellement et  volontairement dans un espace naturel/semi naturel.</t>
    </r>
  </si>
  <si>
    <r>
      <rPr>
        <b/>
        <sz val="11"/>
        <color theme="1"/>
        <rFont val="Arial"/>
        <family val="2"/>
      </rPr>
      <t xml:space="preserve">Féral : </t>
    </r>
    <r>
      <rPr>
        <sz val="11"/>
        <color theme="1"/>
        <rFont val="Arial"/>
        <family val="2"/>
      </rPr>
      <t>Qualifie un animal élevé retourné à l'état sauvage, individu d'une population allochtone.</t>
    </r>
  </si>
  <si>
    <r>
      <rPr>
        <b/>
        <sz val="11"/>
        <color theme="1"/>
        <rFont val="Arial"/>
        <family val="2"/>
      </rPr>
      <t>Subspontané :</t>
    </r>
    <r>
      <rPr>
        <sz val="11"/>
        <color theme="1"/>
        <rFont val="Arial"/>
        <family val="2"/>
      </rPr>
      <t xml:space="preserve"> Qualifie un végétal d'une population allochtone, introduite volontairement, qui persiste plus ou moins longtemps dans sa station d’origine et qui a une dynamique propre peu étendue et limitée aux alentours de son implantation initiale. "Echappée des jardins".</t>
    </r>
  </si>
  <si>
    <r>
      <rPr>
        <b/>
        <sz val="11"/>
        <color theme="1"/>
        <rFont val="Arial"/>
        <family val="2"/>
      </rPr>
      <t xml:space="preserve">Indéterminable : </t>
    </r>
    <r>
      <rPr>
        <sz val="11"/>
        <color theme="1"/>
        <rFont val="Arial"/>
        <family val="2"/>
      </rPr>
      <t>l’information a été recherchée mais cette recherche n’a pas abouti. Il s’agit par exemple d’un individu dont le taxon a une aire d’origine inconnue, on ne peut donc pas dire s’il est indigène ou introduit.</t>
    </r>
  </si>
  <si>
    <r>
      <rPr>
        <b/>
        <sz val="11"/>
        <color theme="1"/>
        <rFont val="Arial"/>
        <family val="2"/>
      </rPr>
      <t>Non renseigné :</t>
    </r>
    <r>
      <rPr>
        <sz val="11"/>
        <color theme="1"/>
        <rFont val="Arial"/>
        <family val="2"/>
      </rPr>
      <t xml:space="preserve"> l’information n’est pas disponible car n’a pas été recherchée sur le terrain ou n’a pas été transmise par le gestionnaire de données. Valeur par défaut.</t>
    </r>
  </si>
  <si>
    <r>
      <rPr>
        <b/>
        <sz val="11"/>
        <color theme="1"/>
        <rFont val="Arial"/>
        <family val="2"/>
      </rPr>
      <t>Présent (indigène ou indéterminé) :</t>
    </r>
    <r>
      <rPr>
        <sz val="11"/>
        <color theme="1"/>
        <rFont val="Arial"/>
        <family val="2"/>
      </rPr>
      <t xml:space="preserve"> Individu d'un taxon présent au sens large dans la zone géographique considérée, c'est-à-dire taxon indigène ou taxon dont on ne sait pas s’il appartient à l'une des autres catégories. Le défaut de connaissance profite donc à l’indigénat.
Par indigène on entend : taxon qui est issu de la zone géographique considérée et qui s’y est naturellement développé sans contribution humaine, ou taxon qui est arrivé là sans intervention humaine (intentionnelle ou non) à partir d’une zone dans laquelle il est indigène.
(NB : exclut les hybrides dont l’un des parents au moins est introduit dans la zone considérée)
Sont regroupés sous ce statut tous les taxons catégorisés « natif » ou « autochtone ».
Les taxons hivernant quelques mois de l’année entrent dans cette catégorie.</t>
    </r>
  </si>
  <si>
    <r>
      <rPr>
        <b/>
        <sz val="11"/>
        <color theme="1"/>
        <rFont val="Arial"/>
        <family val="2"/>
      </rPr>
      <t>Introduit :</t>
    </r>
    <r>
      <rPr>
        <sz val="11"/>
        <color theme="1"/>
        <rFont val="Arial"/>
        <family val="2"/>
      </rPr>
      <t xml:space="preserve"> Taxon introduit (établi ou possiblement établi) au niveau local.
Par introduit on entend : taxon dont la présence locale est due à une intervention humaine, intentionnelle ou non, ou taxon qui est arrivé dans la zone sans intervention humaine mais à partir d’une zone dans laquelle il est introduit.
Par établi (terme pour la faune, naturalisé pour la flore) on entend : taxon introduit qui forme des populations viables (se reproduisant) et durables qui se maintiennent dans le milieu naturel sans besoin d’intervention humaine.
Sont regroupés sous ce statut tous les taxons catégorisés « non-indigène », « exotique », « exogène », « allogène », « allochtone », « non-natif », « naturalisé » dans une publication scientifique.</t>
    </r>
  </si>
  <si>
    <r>
      <rPr>
        <b/>
        <sz val="11"/>
        <color theme="1"/>
        <rFont val="Arial"/>
        <family val="2"/>
      </rPr>
      <t>Introduit envahissant :</t>
    </r>
    <r>
      <rPr>
        <sz val="11"/>
        <color theme="1"/>
        <rFont val="Arial"/>
        <family val="2"/>
      </rPr>
      <t xml:space="preserve"> Individu d'un taxon introduit  localement, qui produit des descendants fertiles souvent en grand nombre, et qui a le potentiel pour s'étendre de façon exponentielle sur une grande aire, augmentant ainsi rapidement son aire de répartition. Cela induit souvent des conséquences écologiques, économiques ou sanitaires négatives. Sont regroupés sous ce statut tous les individus de taxons catégorisés "introduits envahissants", "exotiques envahissants", ou "invasif".</t>
    </r>
  </si>
  <si>
    <r>
      <rPr>
        <b/>
        <sz val="11"/>
        <color theme="1"/>
        <rFont val="Arial"/>
        <family val="2"/>
      </rPr>
      <t>Introduit non établi (dont domestique) :</t>
    </r>
    <r>
      <rPr>
        <sz val="11"/>
        <color theme="1"/>
        <rFont val="Arial"/>
        <family val="2"/>
      </rPr>
      <t xml:space="preserve"> Individu dont le taxon est introduit, qui se reproduit occasionnellement hors de son aire de culture ou captivité, mais qui ne peut se maintenir à l'état sauvage.</t>
    </r>
  </si>
  <si>
    <r>
      <rPr>
        <b/>
        <sz val="11"/>
        <color theme="1"/>
        <rFont val="Arial"/>
        <family val="2"/>
      </rPr>
      <t>Occasionel :</t>
    </r>
    <r>
      <rPr>
        <sz val="11"/>
        <color theme="1"/>
        <rFont val="Arial"/>
        <family val="2"/>
      </rPr>
      <t xml:space="preserve"> Individu dont le taxon est occasionnel, non nicheur, accidentel ou exceptionnel dans la zone géographique considérée (par exemple migrateur de passage).</t>
    </r>
  </si>
  <si>
    <r>
      <rPr>
        <b/>
        <sz val="11"/>
        <color theme="1"/>
        <rFont val="Arial"/>
        <family val="2"/>
      </rPr>
      <t>Non renseigné :</t>
    </r>
    <r>
      <rPr>
        <sz val="11"/>
        <color theme="1"/>
        <rFont val="Arial"/>
        <family val="2"/>
      </rPr>
      <t xml:space="preserve"> Le statut biologique de l'individu n'a pas été renseigné.</t>
    </r>
  </si>
  <si>
    <r>
      <rPr>
        <b/>
        <sz val="11"/>
        <color theme="1"/>
        <rFont val="Arial"/>
        <family val="2"/>
      </rPr>
      <t>Echouage :</t>
    </r>
    <r>
      <rPr>
        <sz val="11"/>
        <color theme="1"/>
        <rFont val="Arial"/>
        <family val="2"/>
      </rPr>
      <t xml:space="preserve"> l'individu tente de s'échouer ou vient de s'échouer sur le rivage</t>
    </r>
  </si>
  <si>
    <r>
      <rPr>
        <b/>
        <sz val="11"/>
        <color theme="1"/>
        <rFont val="Arial"/>
        <family val="2"/>
      </rPr>
      <t>Dortoir :</t>
    </r>
    <r>
      <rPr>
        <sz val="11"/>
        <color theme="1"/>
        <rFont val="Arial"/>
        <family val="2"/>
      </rPr>
      <t xml:space="preserve"> individus se regroupant dans une zone définie pour y passer la nuit ou la journée.</t>
    </r>
  </si>
  <si>
    <r>
      <rPr>
        <b/>
        <sz val="11"/>
        <color theme="1"/>
        <rFont val="Arial"/>
        <family val="2"/>
      </rPr>
      <t>Migration :</t>
    </r>
    <r>
      <rPr>
        <sz val="11"/>
        <color theme="1"/>
        <rFont val="Arial"/>
        <family val="2"/>
      </rPr>
      <t xml:space="preserve"> L'individu (ou groupe d'individus) est en migration active</t>
    </r>
  </si>
  <si>
    <r>
      <rPr>
        <b/>
        <sz val="11"/>
        <color theme="1"/>
        <rFont val="Arial"/>
        <family val="2"/>
      </rPr>
      <t xml:space="preserve">Construction de toile : </t>
    </r>
    <r>
      <rPr>
        <sz val="11"/>
        <color theme="1"/>
        <rFont val="Arial"/>
        <family val="2"/>
      </rPr>
      <t>l'individu construit sa toile.</t>
    </r>
  </si>
  <si>
    <r>
      <rPr>
        <b/>
        <sz val="11"/>
        <color theme="1"/>
        <rFont val="Arial"/>
        <family val="2"/>
      </rPr>
      <t>Halte migratoire :</t>
    </r>
    <r>
      <rPr>
        <sz val="11"/>
        <color theme="1"/>
        <rFont val="Arial"/>
        <family val="2"/>
      </rPr>
      <t xml:space="preserve"> Indique que l'individu procède à une halte au cours de sa migration, et a été découvert sur sa zone de halte.</t>
    </r>
  </si>
  <si>
    <r>
      <rPr>
        <b/>
        <sz val="11"/>
        <color theme="1"/>
        <rFont val="Arial"/>
        <family val="2"/>
      </rPr>
      <t>Swarming :</t>
    </r>
    <r>
      <rPr>
        <sz val="11"/>
        <color theme="1"/>
        <rFont val="Arial"/>
        <family val="2"/>
      </rPr>
      <t xml:space="preserve"> Indique que l'individu a un comportement de swarming : il se regroupe avec d'autres individus de taille similaire, sur une zone spécifique, ou en mouvement.</t>
    </r>
  </si>
  <si>
    <r>
      <rPr>
        <b/>
        <sz val="11"/>
        <color theme="1"/>
        <rFont val="Arial"/>
        <family val="2"/>
      </rPr>
      <t>Chasse / alimentation :</t>
    </r>
    <r>
      <rPr>
        <sz val="11"/>
        <color theme="1"/>
        <rFont val="Arial"/>
        <family val="2"/>
      </rPr>
      <t xml:space="preserve"> Indique que l'individu est sur une zone qui lui permet de chasser ou de s'alimenter.</t>
    </r>
  </si>
  <si>
    <r>
      <rPr>
        <b/>
        <sz val="11"/>
        <color theme="1"/>
        <rFont val="Arial"/>
        <family val="2"/>
      </rPr>
      <t>Hivernage :</t>
    </r>
    <r>
      <rPr>
        <sz val="11"/>
        <color theme="1"/>
        <rFont val="Arial"/>
        <family val="2"/>
      </rPr>
      <t xml:space="preserve"> l'individu hiverne (modification de son comportement liée à l'hiver pouvant par exemple comporter un changement de lieu, d'alimentation, de production de sève ou de graisse...)</t>
    </r>
  </si>
  <si>
    <r>
      <rPr>
        <b/>
        <sz val="11"/>
        <color theme="1"/>
        <rFont val="Arial"/>
        <family val="2"/>
      </rPr>
      <t>Passage en vol :</t>
    </r>
    <r>
      <rPr>
        <sz val="11"/>
        <color theme="1"/>
        <rFont val="Arial"/>
        <family val="2"/>
      </rPr>
      <t xml:space="preserve"> Indique que l'individu  est de passage et en vol.</t>
    </r>
  </si>
  <si>
    <r>
      <rPr>
        <b/>
        <sz val="11"/>
        <color theme="1"/>
        <rFont val="Arial"/>
        <family val="2"/>
      </rPr>
      <t>Erratique :</t>
    </r>
    <r>
      <rPr>
        <sz val="11"/>
        <color theme="1"/>
        <rFont val="Arial"/>
        <family val="2"/>
      </rPr>
      <t xml:space="preserve"> Individu d'une ou de populations d'un taxon qui ne se trouve, actuellement, que de manière occasionnelle dans les limites d’une région. Il a été retenu comme seuil, une absence de 80% d'un laps de temps donné (année, saisons...).</t>
    </r>
  </si>
  <si>
    <r>
      <rPr>
        <b/>
        <sz val="11"/>
        <color theme="1"/>
        <rFont val="Arial"/>
        <family val="2"/>
      </rPr>
      <t>Sédentaire :</t>
    </r>
    <r>
      <rPr>
        <sz val="11"/>
        <color theme="1"/>
        <rFont val="Arial"/>
        <family val="2"/>
      </rPr>
      <t xml:space="preserve"> Individu demeurant à un seul emplacement, ou restant toute l'année dans sa région d'origine, même s'il effectue des déplacements locaux.</t>
    </r>
  </si>
  <si>
    <r>
      <rPr>
        <b/>
        <sz val="11"/>
        <color theme="1"/>
        <rFont val="Arial"/>
        <family val="2"/>
      </rPr>
      <t>Estivage :</t>
    </r>
    <r>
      <rPr>
        <sz val="11"/>
        <color theme="1"/>
        <rFont val="Arial"/>
        <family val="2"/>
      </rPr>
      <t xml:space="preserve"> l'individu estive (modification de son comportement liée à l'été pouvant par exemple comporter un changement de lieu, d'alimentation, de production de sève ou de graisse...)</t>
    </r>
  </si>
  <si>
    <t>Nourrissage des jeunes</t>
  </si>
  <si>
    <r>
      <rPr>
        <b/>
        <sz val="11"/>
        <color theme="1"/>
        <rFont val="Arial"/>
        <family val="2"/>
      </rPr>
      <t>Posé :</t>
    </r>
    <r>
      <rPr>
        <sz val="11"/>
        <color theme="1"/>
        <rFont val="Arial"/>
        <family val="2"/>
      </rPr>
      <t xml:space="preserve"> Individu posé</t>
    </r>
  </si>
  <si>
    <r>
      <rPr>
        <b/>
        <sz val="11"/>
        <color theme="1"/>
        <rFont val="Arial"/>
        <family val="2"/>
      </rPr>
      <t>Déplacement :</t>
    </r>
    <r>
      <rPr>
        <sz val="11"/>
        <color theme="1"/>
        <rFont val="Arial"/>
        <family val="2"/>
      </rPr>
      <t xml:space="preserve"> Individu en déplacement</t>
    </r>
  </si>
  <si>
    <t>Repos</t>
  </si>
  <si>
    <t>Chant</t>
  </si>
  <si>
    <t>Accouplement</t>
  </si>
  <si>
    <t>Coeur copulatoire</t>
  </si>
  <si>
    <t>Tandem</t>
  </si>
  <si>
    <t>Territorial</t>
  </si>
  <si>
    <t>Pond</t>
  </si>
  <si>
    <t>Nul</t>
  </si>
  <si>
    <t>Absence de vent ou vent excessivement faible de 1 ou 2km/h.</t>
  </si>
  <si>
    <t>Faible</t>
  </si>
  <si>
    <t>Vent discret mais perceptible, brise légère, de 1 ou 2 km/h à 12km/h, de force 0 à 2 dans l’échelle de Beaufort.</t>
  </si>
  <si>
    <t>Modéré</t>
  </si>
  <si>
    <t>Vent nettement perçu, brise moyenne, mais sans effets gênants, peut atteindre la trentaine de km/h et recouvre les forces 3 à 4 dans l’échelle de Beaufort.</t>
  </si>
  <si>
    <t>Assez fort</t>
  </si>
  <si>
    <t>Perçu comme facteur important de l’environnement instantané, porteur possible d’effets gênants, en raison notamment des rafales susceptibles de l’accompagner, frôlant au maximum la cinquantaine de km/h, soit la limite de la force 6 en échelle de Beaufort</t>
  </si>
  <si>
    <t>Fort</t>
  </si>
  <si>
    <t>Perçu comme un facteur prioritaire de l'environnement immédiat et comme un porteur possible d'effets très gênants, pouvant atteindre une vitesse moyenne d'environ 75 km/h, y sont envisageables des rafales proches de la centaine de km/h, il correspond aux forces 7 et 8 de l’échelle de Beaufort.</t>
  </si>
  <si>
    <t>Très fort</t>
  </si>
  <si>
    <t>L'intensité du vent génère des situations qui appellent à des adaptations urgentes afin d'assurer la sauvegarde des biens et, souvent, des personnes, la vitesse moyenne du vent est supérieure à 75 km/h. Sont inclus les tempêtes et les ouragans. Cette expression s'applique à tout vent de force 9 à 12 dans l’échelle de Beaufort.</t>
  </si>
  <si>
    <t>N</t>
  </si>
  <si>
    <t>Nord</t>
  </si>
  <si>
    <t>NO</t>
  </si>
  <si>
    <t>Nord ouest</t>
  </si>
  <si>
    <t>Ouest</t>
  </si>
  <si>
    <t>O</t>
  </si>
  <si>
    <t>SO</t>
  </si>
  <si>
    <t>Sud ouest</t>
  </si>
  <si>
    <t>S</t>
  </si>
  <si>
    <t>Sud</t>
  </si>
  <si>
    <t>SE</t>
  </si>
  <si>
    <t>Sud est</t>
  </si>
  <si>
    <t>E</t>
  </si>
  <si>
    <t>Est</t>
  </si>
  <si>
    <t>NE</t>
  </si>
  <si>
    <t>Nord Est</t>
  </si>
  <si>
    <t>Sans précipitation</t>
  </si>
  <si>
    <t>Pluie fine</t>
  </si>
  <si>
    <t>Pluie forte</t>
  </si>
  <si>
    <t>Neige</t>
  </si>
  <si>
    <t>Grêle</t>
  </si>
  <si>
    <t>/</t>
  </si>
  <si>
    <t>Grand soleil</t>
  </si>
  <si>
    <t>Nuageux</t>
  </si>
  <si>
    <t>Couvert</t>
  </si>
  <si>
    <t>Brumeux</t>
  </si>
  <si>
    <t>Brouillard</t>
  </si>
  <si>
    <t>In</t>
  </si>
  <si>
    <t>St</t>
  </si>
  <si>
    <r>
      <rPr>
        <b/>
        <sz val="11"/>
        <color theme="1"/>
        <rFont val="Arial"/>
        <family val="2"/>
      </rPr>
      <t>Inventoriel :</t>
    </r>
    <r>
      <rPr>
        <sz val="11"/>
        <color theme="1"/>
        <rFont val="Arial"/>
        <family val="2"/>
      </rPr>
      <t xml:space="preserve"> Le taxon observé est présent quelque part dans l’objet géographique</t>
    </r>
  </si>
  <si>
    <r>
      <rPr>
        <b/>
        <sz val="11"/>
        <color theme="1"/>
        <rFont val="Arial"/>
        <family val="2"/>
      </rPr>
      <t>Ne Sait Pas :</t>
    </r>
    <r>
      <rPr>
        <sz val="11"/>
        <color theme="1"/>
        <rFont val="Arial"/>
        <family val="2"/>
      </rPr>
      <t xml:space="preserve"> L’information est inconnue</t>
    </r>
  </si>
  <si>
    <r>
      <rPr>
        <b/>
        <sz val="11"/>
        <color theme="1"/>
        <rFont val="Arial"/>
        <family val="2"/>
      </rPr>
      <t>Stationnel :</t>
    </r>
    <r>
      <rPr>
        <sz val="11"/>
        <color theme="1"/>
        <rFont val="Arial"/>
        <family val="2"/>
      </rPr>
      <t xml:space="preserve"> Le taxon observé est présent sur l’ensemble de l’objet géographique.</t>
    </r>
  </si>
  <si>
    <t>https://www.insee.fr/fr/information/2016807</t>
  </si>
  <si>
    <t>La liste des valeurs acceptées correspond au référentiel des communes</t>
  </si>
  <si>
    <t>Rattachement à l'objet géographique : l'objet géographique n'est pas la géoréférence d'origine, ou a été déduit d'informations autres.</t>
  </si>
  <si>
    <t>Géoréférencement de l'objet géographique : l'objet géographique est celui sur lequel on a effectué l'observation.</t>
  </si>
  <si>
    <t>https://inpn.mnhn.fr/telechargement/cartes-et-information-geographique/ref/referentiels</t>
  </si>
  <si>
    <t>La liste des valeurs acceptées correspond au code de chaque maille 10x10km dans le référentiel des mailles</t>
  </si>
  <si>
    <t>La liste des valeurs acceptées correspond à la concaténation des éléments des colonnes "couche" et "territoire" de la page</t>
  </si>
  <si>
    <t>Ardennes</t>
  </si>
  <si>
    <t>08</t>
  </si>
  <si>
    <t>10</t>
  </si>
  <si>
    <t>Aube</t>
  </si>
  <si>
    <t>51</t>
  </si>
  <si>
    <t>Marne</t>
  </si>
  <si>
    <t>52</t>
  </si>
  <si>
    <t>Haute-Marne</t>
  </si>
  <si>
    <t>54</t>
  </si>
  <si>
    <t>Meurthe-et-Moselle</t>
  </si>
  <si>
    <t>55</t>
  </si>
  <si>
    <t>Meuse</t>
  </si>
  <si>
    <t>57</t>
  </si>
  <si>
    <t>Moselle</t>
  </si>
  <si>
    <t>67</t>
  </si>
  <si>
    <t>Bas-Rhin</t>
  </si>
  <si>
    <t>68</t>
  </si>
  <si>
    <t>Haut-Rhin</t>
  </si>
  <si>
    <t>88</t>
  </si>
  <si>
    <t>Vosges</t>
  </si>
  <si>
    <t>OSPAR</t>
  </si>
  <si>
    <t>NNO</t>
  </si>
  <si>
    <t>Nord nord ouest</t>
  </si>
  <si>
    <t>ONO</t>
  </si>
  <si>
    <t>Ouest nord ouest</t>
  </si>
  <si>
    <t>OSO</t>
  </si>
  <si>
    <t>Ouest sud ouest</t>
  </si>
  <si>
    <t>SSO</t>
  </si>
  <si>
    <t>Sud sud ouest</t>
  </si>
  <si>
    <t>SSE</t>
  </si>
  <si>
    <t>Sud sud est</t>
  </si>
  <si>
    <t>ESE</t>
  </si>
  <si>
    <t>Est sud est</t>
  </si>
  <si>
    <t>ENE</t>
  </si>
  <si>
    <t>Est nord est</t>
  </si>
  <si>
    <t>BARC</t>
  </si>
  <si>
    <t>Convention de Barcelone. On utilisera le code CAPublic</t>
  </si>
  <si>
    <t>BRYOSOCIO</t>
  </si>
  <si>
    <t>Synopsis bryosociologique. On utilisera le CD_SYNTAXON de la liste typologique, correspondant au LB_CODE d'HABREF.</t>
  </si>
  <si>
    <t>CH</t>
  </si>
  <si>
    <t>Cahier d'habitat. On utilisera le CD_CH de la liste typologique, correspondant au LB_CODE d'HABREF.</t>
  </si>
  <si>
    <t>CORINEBIOTOPES</t>
  </si>
  <si>
    <t>CORINE Biotopes. On utilisera le CD_CB de la liste typologique, correspondant au LB_CODE d'HABREF.</t>
  </si>
  <si>
    <t>EUNIS</t>
  </si>
  <si>
    <t>EUNIS Habitats. On utilisera le CD_EUNIS de la liste typologique, correspondant au LB_CODE d'HABREF.</t>
  </si>
  <si>
    <t>HABREF</t>
  </si>
  <si>
    <t>Référentiel d'habitats et de végétation.  On utilisera le code CD_HAB extrait de HABREF, dans l'attribut codeHabRef.</t>
  </si>
  <si>
    <t>HABITATS_MARINS_ATLANTIQUE</t>
  </si>
  <si>
    <t>Typologie des habitats marins benthiques de la Manche, de la Mer du Nord et de l'Atlantique. On utilisera le CD_HAB de HabRef, qu'on reportera dans l'attribut codeHabref.</t>
  </si>
  <si>
    <t>HIC</t>
  </si>
  <si>
    <t>Liste hiérarchisée et descriptifs des habitats d'intérêt communautaire de la directive "Habitats". On utilisera le code CD_HAB extrait de HABREF, dans l'attribut "codeHabRef".</t>
  </si>
  <si>
    <t>Convention OSPAR. On utilisera la désignation de l'habitat dans la partie II.</t>
  </si>
  <si>
    <t>PAL</t>
  </si>
  <si>
    <t>Classification paléarctique. On utilisera le CD_PAL. Correspond à la typologie PAL_PHYSIS_2001 de HABREF.</t>
  </si>
  <si>
    <t>PHYTO_CH</t>
  </si>
  <si>
    <t>Unités phytosociologiques des cahiers d'habitats. On utilisera le code CD_HAB extrait de HABREF, dans l'attribut "codeHabRef".</t>
  </si>
  <si>
    <t>PVF</t>
  </si>
  <si>
    <t>Prodrome des végétations de France. On utilisera le CD_PVF1.</t>
  </si>
  <si>
    <t>PVF1</t>
  </si>
  <si>
    <t>PVF2</t>
  </si>
  <si>
    <t>Prodrome des végétations de France. On utilisera le CD_PVF2.</t>
  </si>
  <si>
    <t>SYNSYSTEME_EUROPEEN</t>
  </si>
  <si>
    <t>Classification phytosociologique européenne.</t>
  </si>
  <si>
    <t>http://inpn.mnhn.fr/programme/referentiels-habitats</t>
  </si>
  <si>
    <t>Les référentiels et codes dédiés aux habitats sont accessibles à l'adresse indiquée.
La liste des valeurs acceptées peut être trouvée dans la colonne "CD_HAB" d'HabRef.</t>
  </si>
  <si>
    <r>
      <rPr>
        <b/>
        <sz val="11"/>
        <color theme="1"/>
        <rFont val="Arial"/>
        <family val="2"/>
      </rPr>
      <t xml:space="preserve">Vu : </t>
    </r>
    <r>
      <rPr>
        <sz val="11"/>
        <color theme="1"/>
        <rFont val="Arial"/>
        <family val="2"/>
      </rPr>
      <t>Observation directe d'un individu vivant.</t>
    </r>
  </si>
  <si>
    <r>
      <rPr>
        <b/>
        <sz val="11"/>
        <color theme="1"/>
        <rFont val="Arial"/>
        <family val="2"/>
      </rPr>
      <t>Entendu :</t>
    </r>
    <r>
      <rPr>
        <sz val="11"/>
        <color theme="1"/>
        <rFont val="Arial"/>
        <family val="2"/>
      </rPr>
      <t xml:space="preserve"> Observation acoustique d'un individu vivant.</t>
    </r>
  </si>
  <si>
    <r>
      <rPr>
        <b/>
        <sz val="11"/>
        <color theme="1"/>
        <rFont val="Arial"/>
        <family val="2"/>
      </rPr>
      <t>Coquilles d’oeuf :</t>
    </r>
    <r>
      <rPr>
        <sz val="11"/>
        <color theme="1"/>
        <rFont val="Arial"/>
        <family val="2"/>
      </rPr>
      <t xml:space="preserve"> Observation indirecte via coquilles d'œuf.</t>
    </r>
  </si>
  <si>
    <r>
      <rPr>
        <b/>
        <sz val="11"/>
        <color theme="1"/>
        <rFont val="Arial"/>
        <family val="2"/>
      </rPr>
      <t>Ultrasons :</t>
    </r>
    <r>
      <rPr>
        <sz val="11"/>
        <color theme="1"/>
        <rFont val="Arial"/>
        <family val="2"/>
      </rPr>
      <t xml:space="preserve"> Observation acoustique indirecte d'un individu vivant avec matériel spécifique permettant de transduire des ultrasons en sons perceptibles par un humain.</t>
    </r>
  </si>
  <si>
    <r>
      <rPr>
        <b/>
        <sz val="11"/>
        <color theme="1"/>
        <rFont val="Arial"/>
        <family val="2"/>
      </rPr>
      <t xml:space="preserve">Empreintes : </t>
    </r>
    <r>
      <rPr>
        <sz val="11"/>
        <color theme="1"/>
        <rFont val="Arial"/>
        <family val="2"/>
      </rPr>
      <t>Observation indirecte via empreintes</t>
    </r>
  </si>
  <si>
    <r>
      <rPr>
        <b/>
        <sz val="11"/>
        <color theme="1"/>
        <rFont val="Arial"/>
        <family val="2"/>
      </rPr>
      <t>Exuvie :</t>
    </r>
    <r>
      <rPr>
        <sz val="11"/>
        <color theme="1"/>
        <rFont val="Arial"/>
        <family val="2"/>
      </rPr>
      <t xml:space="preserve"> Observation indirecte : une exuvie.</t>
    </r>
  </si>
  <si>
    <r>
      <rPr>
        <b/>
        <sz val="11"/>
        <color theme="1"/>
        <rFont val="Arial"/>
        <family val="2"/>
      </rPr>
      <t xml:space="preserve">Fèces/Guano/Epreintes : </t>
    </r>
    <r>
      <rPr>
        <sz val="11"/>
        <color theme="1"/>
        <rFont val="Arial"/>
        <family val="2"/>
      </rPr>
      <t>Observation indirecte par les excréments</t>
    </r>
  </si>
  <si>
    <r>
      <rPr>
        <b/>
        <sz val="11"/>
        <color theme="1"/>
        <rFont val="Arial"/>
        <family val="2"/>
      </rPr>
      <t xml:space="preserve">Mues : </t>
    </r>
    <r>
      <rPr>
        <sz val="11"/>
        <color theme="1"/>
        <rFont val="Arial"/>
        <family val="2"/>
      </rPr>
      <t>Observation indirecte par des plumes, poils, phanères, peau, bois... issus d'une mue.</t>
    </r>
  </si>
  <si>
    <r>
      <rPr>
        <b/>
        <sz val="11"/>
        <color theme="1"/>
        <rFont val="Arial"/>
        <family val="2"/>
      </rPr>
      <t xml:space="preserve">Nid/gite : </t>
    </r>
    <r>
      <rPr>
        <sz val="11"/>
        <color theme="1"/>
        <rFont val="Arial"/>
        <family val="2"/>
      </rPr>
      <t>Observation indirecte par présence d'un nid ou d'un gîte non occupé au moment de l'observation.</t>
    </r>
  </si>
  <si>
    <r>
      <rPr>
        <b/>
        <sz val="11"/>
        <color theme="1"/>
        <rFont val="Arial"/>
        <family val="2"/>
      </rPr>
      <t>Pelote de rejection :</t>
    </r>
    <r>
      <rPr>
        <sz val="11"/>
        <color theme="1"/>
        <rFont val="Arial"/>
        <family val="2"/>
      </rPr>
      <t xml:space="preserve"> Identifie l'espèce ayant produit la pelote de réjection.</t>
    </r>
  </si>
  <si>
    <r>
      <rPr>
        <b/>
        <sz val="11"/>
        <color theme="1"/>
        <rFont val="Arial"/>
        <family val="2"/>
      </rPr>
      <t>Restes dans Pelote de réjection :</t>
    </r>
    <r>
      <rPr>
        <sz val="11"/>
        <color theme="1"/>
        <rFont val="Arial"/>
        <family val="2"/>
      </rPr>
      <t xml:space="preserve"> Identifie l'espèce à laquelle appartiennent les os ou les exosquelettes d’insectes retrouvés dans la pelote de réjection.</t>
    </r>
  </si>
  <si>
    <r>
      <rPr>
        <b/>
        <sz val="11"/>
        <color theme="1"/>
        <rFont val="Arial"/>
        <family val="2"/>
      </rPr>
      <t xml:space="preserve">Poils/plumes/phanères : </t>
    </r>
    <r>
      <rPr>
        <sz val="11"/>
        <color theme="1"/>
        <rFont val="Arial"/>
        <family val="2"/>
      </rPr>
      <t>Observation indirecte de l'espèce par ses poils, plumes ou phanères, non nécessairement issus d'une mue.</t>
    </r>
  </si>
  <si>
    <r>
      <rPr>
        <b/>
        <sz val="11"/>
        <color theme="1"/>
        <rFont val="Arial"/>
        <family val="2"/>
      </rPr>
      <t xml:space="preserve">Restes de repas : </t>
    </r>
    <r>
      <rPr>
        <sz val="11"/>
        <color theme="1"/>
        <rFont val="Arial"/>
        <family val="2"/>
      </rPr>
      <t>Observation indirecte par le biais de restes de l'alimentation de l'individu</t>
    </r>
  </si>
  <si>
    <r>
      <rPr>
        <b/>
        <sz val="11"/>
        <color theme="1"/>
        <rFont val="Arial"/>
        <family val="2"/>
      </rPr>
      <t xml:space="preserve">Spore : </t>
    </r>
    <r>
      <rPr>
        <sz val="11"/>
        <color theme="1"/>
        <rFont val="Arial"/>
        <family val="2"/>
      </rPr>
      <t>Identification d'un individu ou groupe d'individus d'un taxon par l'observation de spores, corpuscules unicellulaires ou pluricellulaires pouvant donner naissance sans fécondation à un nouvel individu. Chez les végétaux, corpuscules reproducteurs donnant des prothalles rudimentaires mâles et femelles (correspondant respectivement aux grains de pollen et au sac embryonnaire), dont les produits sont les gamètes.</t>
    </r>
  </si>
  <si>
    <r>
      <rPr>
        <b/>
        <sz val="11"/>
        <color theme="1"/>
        <rFont val="Arial"/>
        <family val="2"/>
      </rPr>
      <t>Pollen :</t>
    </r>
    <r>
      <rPr>
        <sz val="11"/>
        <color theme="1"/>
        <rFont val="Arial"/>
        <family val="2"/>
      </rPr>
      <t xml:space="preserve"> Observation indirecte d'un individu ou groupe d'individus d'un taxon par l'observation de pollen, poussière très fine produite dans les loges des anthères et dont chaque grain microscopique est un utricule ou petit sac membraneux contenant le fluide fécondant (d'apr. Bouillet 1859).</t>
    </r>
  </si>
  <si>
    <r>
      <rPr>
        <b/>
        <sz val="11"/>
        <color theme="1"/>
        <rFont val="Arial"/>
        <family val="2"/>
      </rPr>
      <t xml:space="preserve">Oosphère : </t>
    </r>
    <r>
      <rPr>
        <sz val="11"/>
        <color theme="1"/>
        <rFont val="Arial"/>
        <family val="2"/>
      </rPr>
      <t>Observation indirecte. Cellule sexuelle femelle chez les végétaux qui, après sa fécondation, devient l'oeuf.</t>
    </r>
  </si>
  <si>
    <r>
      <rPr>
        <b/>
        <sz val="11"/>
        <color theme="1"/>
        <rFont val="Arial"/>
        <family val="2"/>
      </rPr>
      <t>Ovule :</t>
    </r>
    <r>
      <rPr>
        <sz val="11"/>
        <color theme="1"/>
        <rFont val="Arial"/>
        <family val="2"/>
      </rPr>
      <t xml:space="preserve"> Observation indirecte. Organe contenant le gamète femelle. Macrosporange des spermaphytes.</t>
    </r>
  </si>
  <si>
    <r>
      <rPr>
        <b/>
        <sz val="11"/>
        <color theme="1"/>
        <rFont val="Arial"/>
        <family val="2"/>
      </rPr>
      <t>Fleur :</t>
    </r>
    <r>
      <rPr>
        <sz val="11"/>
        <color theme="1"/>
        <rFont val="Arial"/>
        <family val="2"/>
      </rPr>
      <t xml:space="preserve"> Identification d'un individu ou groupe d'individus d'un taxon par l'observation  de fleurs. La fleur correspond à un ensemble de feuilles modifiées, en enveloppe florale et en organe sexuel, disposées sur un réceptacle. Un pédoncule la relie à la tige. (ex : chaton).</t>
    </r>
  </si>
  <si>
    <r>
      <rPr>
        <b/>
        <sz val="11"/>
        <color theme="1"/>
        <rFont val="Arial"/>
        <family val="2"/>
      </rPr>
      <t>Feuille :</t>
    </r>
    <r>
      <rPr>
        <sz val="11"/>
        <color theme="1"/>
        <rFont val="Arial"/>
        <family val="2"/>
      </rPr>
      <t xml:space="preserve"> Identification d'un individu ou groupe d'individus d'un taxon par l'observation  de feuilles. Organe aérien très important dans la nutrition de la plante, lieu de la photosynthèse qui aboutit à des composés organiques (sucres, protéines) formant la sève.</t>
    </r>
  </si>
  <si>
    <r>
      <rPr>
        <b/>
        <sz val="11"/>
        <color theme="1"/>
        <rFont val="Arial"/>
        <family val="2"/>
      </rPr>
      <t>ADN environnemental :</t>
    </r>
    <r>
      <rPr>
        <sz val="11"/>
        <color theme="1"/>
        <rFont val="Arial"/>
        <family val="2"/>
      </rPr>
      <t xml:space="preserve"> Séquence ADN trouvée dans un prélèvement environnemental (eau ou sol)</t>
    </r>
  </si>
  <si>
    <r>
      <rPr>
        <b/>
        <sz val="11"/>
        <color theme="1"/>
        <rFont val="Arial"/>
        <family val="2"/>
      </rPr>
      <t>Autre :</t>
    </r>
    <r>
      <rPr>
        <sz val="11"/>
        <color theme="1"/>
        <rFont val="Arial"/>
        <family val="2"/>
      </rPr>
      <t xml:space="preserve"> Pour tout cas qui ne rentrerait pas dans la présente liste. Le nombre d'apparitions permettra de faire évoluer la nomenclature.</t>
    </r>
  </si>
  <si>
    <r>
      <rPr>
        <b/>
        <sz val="11"/>
        <color theme="1"/>
        <rFont val="Arial"/>
        <family val="2"/>
      </rPr>
      <t>Inconnu :</t>
    </r>
    <r>
      <rPr>
        <sz val="11"/>
        <color theme="1"/>
        <rFont val="Arial"/>
        <family val="2"/>
      </rPr>
      <t xml:space="preserve"> La méthode n'est pas mentionnée dans les documents de l'observateur (bibliographie par exemple).</t>
    </r>
  </si>
  <si>
    <t>Mine</t>
  </si>
  <si>
    <t>Galerie/Terrier</t>
  </si>
  <si>
    <t>Oothèque</t>
  </si>
  <si>
    <t>Vu et entendu</t>
  </si>
  <si>
    <r>
      <rPr>
        <b/>
        <sz val="11"/>
        <color theme="1"/>
        <rFont val="Arial"/>
        <family val="2"/>
      </rPr>
      <t>Inconnu :</t>
    </r>
    <r>
      <rPr>
        <sz val="11"/>
        <color theme="1"/>
        <rFont val="Arial"/>
        <family val="2"/>
      </rPr>
      <t xml:space="preserve"> Indique que la personne ayant fourni la donnée ignore s'il existe une preuve, ou qu'il est indiqué dans la donnée qu'il y a eu une preuve qui a pu servir pour la détermination, sans moyen de le vérifier.</t>
    </r>
  </si>
  <si>
    <r>
      <rPr>
        <b/>
        <sz val="11"/>
        <color theme="1"/>
        <rFont val="Arial"/>
        <family val="2"/>
      </rPr>
      <t>Oui :</t>
    </r>
    <r>
      <rPr>
        <sz val="11"/>
        <color theme="1"/>
        <rFont val="Arial"/>
        <family val="2"/>
      </rPr>
      <t xml:space="preserve"> Indique qu'une preuve existe ou a existé pour la détermination, et est toujours accessible.</t>
    </r>
  </si>
  <si>
    <r>
      <rPr>
        <b/>
        <sz val="11"/>
        <color theme="1"/>
        <rFont val="Arial"/>
        <family val="2"/>
      </rPr>
      <t xml:space="preserve">Non : </t>
    </r>
    <r>
      <rPr>
        <sz val="11"/>
        <color theme="1"/>
        <rFont val="Arial"/>
        <family val="2"/>
      </rPr>
      <t>Indique l'absence de preuve.</t>
    </r>
  </si>
  <si>
    <r>
      <rPr>
        <b/>
        <sz val="11"/>
        <color theme="1"/>
        <rFont val="Arial"/>
        <family val="2"/>
      </rPr>
      <t>Non Acquise :</t>
    </r>
    <r>
      <rPr>
        <sz val="11"/>
        <color theme="1"/>
        <rFont val="Arial"/>
        <family val="2"/>
      </rPr>
      <t xml:space="preserve"> La donnée de départ mentionne une preuve, ou non, mais n'est pas suffisamment standardisée pour qu'il soit possible de récupérer des informations. L'information n'est donc pas acquise lors du transfert.</t>
    </r>
  </si>
  <si>
    <t>Re</t>
  </si>
  <si>
    <r>
      <rPr>
        <b/>
        <sz val="11"/>
        <color theme="1"/>
        <rFont val="Arial"/>
        <family val="2"/>
      </rPr>
      <t xml:space="preserve">Publique Régie : </t>
    </r>
    <r>
      <rPr>
        <sz val="11"/>
        <color theme="1"/>
        <rFont val="Arial"/>
        <family val="2"/>
      </rPr>
      <t xml:space="preserve"> La  donnée source  est  publique et a été produite directement par un organisme ayant autorité publique avec ses moyens humains et techniques propres.</t>
    </r>
  </si>
  <si>
    <t>Ac</t>
  </si>
  <si>
    <r>
      <rPr>
        <b/>
        <sz val="11"/>
        <color theme="1"/>
        <rFont val="Arial"/>
        <family val="2"/>
      </rPr>
      <t>Publique Acquise :</t>
    </r>
    <r>
      <rPr>
        <sz val="11"/>
        <color theme="1"/>
        <rFont val="Arial"/>
        <family val="2"/>
      </rPr>
      <t xml:space="preserve"> La donnée source a été produite par un organisme privé (associations, bureaux d’étude…) ou une personne physique à titre personnel. Les droits patrimoniaux exclusifs ou non exclusifs, de copie, traitement et diffusion sans limitation ont été acquis à titre gracieux ou payant, sur marché ou par convention, par un organisme ayant autorité publique.  La DS est devenue publique.</t>
    </r>
  </si>
  <si>
    <t>Pu</t>
  </si>
  <si>
    <r>
      <rPr>
        <b/>
        <sz val="11"/>
        <color theme="1"/>
        <rFont val="Arial"/>
        <family val="2"/>
      </rPr>
      <t>Publique :</t>
    </r>
    <r>
      <rPr>
        <sz val="11"/>
        <color theme="1"/>
        <rFont val="Arial"/>
        <family val="2"/>
      </rPr>
      <t xml:space="preserve"> La donnée source est publique qu’elle soit produite en « régie » ou « acquise »</t>
    </r>
  </si>
  <si>
    <r>
      <rPr>
        <b/>
        <sz val="11"/>
        <color theme="1"/>
        <rFont val="Arial"/>
        <family val="2"/>
      </rPr>
      <t>Privée :</t>
    </r>
    <r>
      <rPr>
        <sz val="11"/>
        <color theme="1"/>
        <rFont val="Arial"/>
        <family val="2"/>
      </rPr>
      <t xml:space="preserve"> La donnée source a été produite par un organisme privé ou un individu à titre personnel. Aucun organisme  ayant autorité publique n'a acquis les droits patrimoniaux, la donnée source  reste la propriété  de l’organisme ou  de l’individu privé.
Seul ce cas autorise un floutage géographique de la donnée source producteur lors de sa standardisation en vue de l’alimentation de la plateforme régionale du SINP.</t>
    </r>
  </si>
  <si>
    <r>
      <rPr>
        <b/>
        <sz val="11"/>
        <color theme="1"/>
        <rFont val="Arial"/>
        <family val="2"/>
      </rPr>
      <t>Ne sait pas :</t>
    </r>
    <r>
      <rPr>
        <sz val="11"/>
        <color theme="1"/>
        <rFont val="Arial"/>
        <family val="2"/>
      </rPr>
      <t xml:space="preserve"> L’information  indiquant  si la  donnée source est publique ou privée n’est pas connue.</t>
    </r>
  </si>
  <si>
    <t>OUI</t>
  </si>
  <si>
    <t>Indique qu'un floutage a eu lieu.</t>
  </si>
  <si>
    <t>NON</t>
  </si>
  <si>
    <t>Indique qu'aucun floutage n'a eu lieu.</t>
  </si>
  <si>
    <t>Indique que le gestionnaire de données accepte que la donnée soit transmise à la plateforme BioGr</t>
  </si>
  <si>
    <t>Indique que le gestionnaire de données refuse que la donnée soit transmise à la plateforme BioGr. Valeur par défaut si ce champ n’est pas rempli.</t>
  </si>
  <si>
    <r>
      <rPr>
        <b/>
        <sz val="11"/>
        <color theme="1"/>
        <rFont val="Arial"/>
        <family val="2"/>
      </rPr>
      <t>Collection :</t>
    </r>
    <r>
      <rPr>
        <sz val="11"/>
        <color theme="1"/>
        <rFont val="Arial"/>
        <family val="2"/>
      </rPr>
      <t xml:space="preserve"> l'observation concerne une base de données de collection.</t>
    </r>
  </si>
  <si>
    <t>Li</t>
  </si>
  <si>
    <r>
      <rPr>
        <b/>
        <sz val="11"/>
        <color theme="1"/>
        <rFont val="Arial"/>
        <family val="2"/>
      </rPr>
      <t>Littérature :</t>
    </r>
    <r>
      <rPr>
        <sz val="11"/>
        <color theme="1"/>
        <rFont val="Arial"/>
        <family val="2"/>
      </rPr>
      <t xml:space="preserve"> l'observation a été extraite d'un article ou un ouvrage scientifique.</t>
    </r>
  </si>
  <si>
    <r>
      <rPr>
        <b/>
        <sz val="11"/>
        <color theme="1"/>
        <rFont val="Arial"/>
        <family val="2"/>
      </rPr>
      <t>Ne Sait Pas :</t>
    </r>
    <r>
      <rPr>
        <sz val="11"/>
        <color theme="1"/>
        <rFont val="Arial"/>
        <family val="2"/>
      </rPr>
      <t xml:space="preserve"> la source est inconnue.</t>
    </r>
  </si>
  <si>
    <t>Te</t>
  </si>
  <si>
    <r>
      <rPr>
        <b/>
        <sz val="11"/>
        <color theme="1"/>
        <rFont val="Arial"/>
        <family val="2"/>
      </rPr>
      <t xml:space="preserve">Terrain : </t>
    </r>
    <r>
      <rPr>
        <sz val="11"/>
        <color theme="1"/>
        <rFont val="Arial"/>
        <family val="2"/>
      </rPr>
      <t>l'observation provient directement d'une base de données ou d'un document issu de la prospection sur le terrain.</t>
    </r>
  </si>
  <si>
    <r>
      <rPr>
        <b/>
        <sz val="11"/>
        <color theme="1"/>
        <rFont val="Arial"/>
        <family val="2"/>
      </rPr>
      <t>Certain :</t>
    </r>
    <r>
      <rPr>
        <sz val="11"/>
        <color theme="1"/>
        <rFont val="Arial"/>
        <family val="2"/>
      </rPr>
      <t xml:space="preserve"> La donnée est exacte. Il n’y a pas de doute notable et significatif quant à l’exactitude de l’observation ou de la determination de l'habitat. La validation a été réalisée notamment à partir d’une preuve de l’observation qui confirme la determination du producteur ou après vérification auprès de l’observateur et/ou du déterminateur.</t>
    </r>
  </si>
  <si>
    <r>
      <rPr>
        <b/>
        <sz val="11"/>
        <color theme="1"/>
        <rFont val="Arial"/>
        <family val="2"/>
      </rPr>
      <t>Probable :</t>
    </r>
    <r>
      <rPr>
        <sz val="11"/>
        <color theme="1"/>
        <rFont val="Arial"/>
        <family val="2"/>
      </rPr>
      <t xml:space="preserve"> La donnée présente un bon niveau de fiabilité. Elle est vraisemblable et crédible. Il n’y a, a priori, aucune raison de douter de l’exactitude de la donnée mais il n’y a pas d’éléments complémentaires suffisants, disponibles ou évalués (notamment la présence d’une preuve ou la possibilité de revenir à la donnée source), permettant d’attribuer un plus haut niveau de certitude.</t>
    </r>
  </si>
  <si>
    <r>
      <rPr>
        <b/>
        <sz val="11"/>
        <color theme="1"/>
        <rFont val="Arial"/>
        <family val="2"/>
      </rPr>
      <t>Douteux :</t>
    </r>
    <r>
      <rPr>
        <sz val="11"/>
        <color theme="1"/>
        <rFont val="Arial"/>
        <family val="2"/>
      </rPr>
      <t xml:space="preserve"> La donnée est peu vraisemblable ou surprenante mais on ne dispose pas d’éléments suffisants pour attester d’une erreur manifeste. La donnée est considérée comme douteuse.</t>
    </r>
  </si>
  <si>
    <r>
      <rPr>
        <b/>
        <sz val="11"/>
        <color theme="1"/>
        <rFont val="Arial"/>
        <family val="2"/>
      </rPr>
      <t>Invalide :</t>
    </r>
    <r>
      <rPr>
        <sz val="11"/>
        <color theme="1"/>
        <rFont val="Arial"/>
        <family val="2"/>
      </rPr>
      <t xml:space="preserve"> La donnée a été infirmée (erreur manifeste/avérée) ou présente un trop bas niveau de fiabilité. Elle est considérée comme trop improbable (aberrante notamment au regard de l’aire de répartition connue, des paramètres biotiques et abiotiques, la preuve révèle une erreur de determination), donc invalide.</t>
    </r>
  </si>
  <si>
    <r>
      <rPr>
        <b/>
        <sz val="11"/>
        <color theme="1"/>
        <rFont val="Arial"/>
        <family val="2"/>
      </rPr>
      <t>Non réalisable :</t>
    </r>
    <r>
      <rPr>
        <sz val="11"/>
        <color theme="1"/>
        <rFont val="Arial"/>
        <family val="2"/>
      </rPr>
      <t xml:space="preserve"> La donnée a été soumise à l’ensemble de la procédure de validation scientifique mais l’opérateur (humain ou machine) n’a pas pu statuer sur le niveau de fiabilité, notamment à cause des points suivants : état des connaissances du taxon ou de l'habitat insuffisant, ou informations insuffisantes sur l’observation.</t>
    </r>
  </si>
  <si>
    <t>*</t>
  </si>
  <si>
    <r>
      <t>CommentSuje</t>
    </r>
    <r>
      <rPr>
        <b/>
        <sz val="12"/>
        <color theme="1"/>
        <rFont val="Arial"/>
        <family val="2"/>
      </rPr>
      <t>tR</t>
    </r>
  </si>
  <si>
    <t>typeInfoGeo</t>
  </si>
  <si>
    <t>Sommaire</t>
  </si>
  <si>
    <t>Le sommaire ci-dessous contient des liens cliquables, renvoyant directement à la nomenclature à respecter lorsque les champs sont concernés.
Les champs marqués d'un astérisque sont ceux n'ayant pas de nomenclature particulière, le lien renvoi donc à l'onglet "Champs et commentaires" pour accéder aux diverses informations le concernant.</t>
  </si>
  <si>
    <t>Observateurs, gestionnaires, déterminateurs (Par qui?)</t>
  </si>
  <si>
    <t>Méthode d’observation (Comment?)</t>
  </si>
  <si>
    <t>Si nivVal est rempli, validateurIdentite doit l'être également.</t>
  </si>
  <si>
    <t>Inconnu</t>
  </si>
  <si>
    <t>En attente de validation</t>
  </si>
  <si>
    <t>Définition:
Niveau de validité attribué par le producteur. Ne doit pas contenir de codes ou d'abréviations, sauf si la nomenclature de
validation fournie par le SINP est utilisée (auquel cas les codes de cette nomenclature sont autorisés).
Vocabulaire contrôlé :
Niveau de validité dans le cas d’une validation scientifique manuelle ou combinée (combinaison de la
validation manuelle et de la validation automatique).
0 → En attente de validation
1 → Certain : La donnée est exacte. Il n’y a pas de doute notable et significatif quant à l’exactitude de l’observation ou de la determination de l'habitat. La validation a été réalisée notamment à partir d’une preuve de l’observation qui confirme la determination du producteur ou après vérification auprès de l’observateur et/ou du déterminateur.
2 → Probable : La donnée présente un bon niveau de fiabilité. Elle est vraisemblable et crédible. Il n’y a, a priori, aucune raison de douter de l’exactitude de la donnée mais il n’y a pas d’éléments complémentaires suffisants, disponibles ou évalués (notamment la présence d’une preuve ou la possibilité de revenir à la donnée source), permettant d’attribuer un plus haut niveau de certitude.
3 → Douteux : La donnée est peu vraisemblable ou surprenante mais on ne dispose pas d’éléments suffisants pour attester d’une erreur manifeste. La donnée est considérée comme douteuse.
4 → Invalide : La donnée a été infirmée (erreur manifeste/avérée) ou présente un trop bas niveau de fiabilité. Elle est considérée comme trop improbable (aberrante notamment au regard de l’aire de répartition connue, des paramètres biotiques et abiotiques, la preuve révèle une erreur de determination), donc invalide.
5 → Non réalisable : La donnée a été soumise à l’ensemble de la procédure de validation scientifique mais l’opérateur (humain ou machine) n’a pas pu statuer sur le niveau de fiabilité, notamment à cause des points suivants : état des connaissances du taxon ou de l'habitat insuffisant, ou informations insuffisantes sur l’observation.
6 → Inconnu
Statut :
Ce champ est facultatif.</t>
  </si>
  <si>
    <t>Niveau de validité dans le cas d’une validation scientifique manuelle ou combinée (combinaison de la
validation manuelle et de la validation automatique).
0 → En attente de validation
1 → Certain : La donnée est exacte. Il n’y a pas de doute notable et significatif quant à l’exactitude de l’observation ou de la determination de l'habitat. La validation a été réalisée notamment à partir d’une preuve de l’observation qui confirme la determination du producteur ou après vérification auprès de l’observateur et/ou du déterminateur.
2 → Probable : La donnée présente un bon niveau de fiabilité. Elle est vraisemblable et crédible. Il n’y a, a priori, aucune raison de douter de l’exactitude de la donnée mais il n’y a pas d’éléments complémentaires suffisants, disponibles ou évalués (notamment la présence d’une preuve ou la possibilité de revenir à la donnée source), permettant d’attribuer un plus haut niveau de certitude.
3 → Douteux : La donnée est peu vraisemblable ou surprenante mais on ne dispose pas d’éléments suffisants pour attester d’une erreur manifeste. La donnée est considérée comme douteuse.
4 → Invalide : La donnée a été infirmée (erreur manifeste/avérée) ou présente un trop bas niveau de fiabilité. Elle est considérée comme trop improbable (aberrante notamment au regard de l’aire de répartition connue, des paramètres biotiques et abiotiques, la preuve révèle une erreur de determination), donc invalide.
5 → Non réalisable : La donnée a été soumise à l’ensemble de la procédure de validation scientifique mais l’opérateur (humain ou machine) n’a pas pu statuer sur le niveau de fiabilité, notamment à cause des points suivants : état des connaissances du taxon ou de l'habitat insuffisant, ou informations insuffisantes sur l’observation.
6 → Inconnu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</si>
</sst>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40C];[Red]&quot;-&quot;#,##0.00&quot; &quot;[$€-40C]"/>
  </numFmts>
  <fonts count="27">
    <font>
      <sz val="11"/>
      <color theme="1"/>
      <name val="Arial"/>
      <family val="2"/>
    </font>
    <font>
      <sz val="10"/>
      <color indexed="8"/>
      <name val="Liberation Sans"/>
      <family val="2"/>
    </font>
    <font>
      <b/>
      <sz val="10"/>
      <color indexed="8"/>
      <name val="Liberation Sans"/>
      <family val="2"/>
    </font>
    <font>
      <u/>
      <sz val="10"/>
      <color indexed="8"/>
      <name val="Liberation Sans"/>
      <family val="2"/>
    </font>
    <font>
      <sz val="11"/>
      <color theme="1"/>
      <name val="Arial"/>
      <family val="2"/>
    </font>
    <font>
      <b/>
      <i/>
      <sz val="16"/>
      <color theme="1"/>
      <name val="Arial"/>
      <family val="2"/>
    </font>
    <font>
      <b/>
      <i/>
      <u/>
      <sz val="11"/>
      <color theme="1"/>
      <name val="Arial"/>
      <family val="2"/>
    </font>
    <font>
      <b/>
      <sz val="10"/>
      <color theme="1"/>
      <name val="Liberation Sans"/>
      <family val="2"/>
    </font>
    <font>
      <sz val="9"/>
      <color indexed="8"/>
      <name val="Liberation Sans"/>
      <family val="2"/>
    </font>
    <font>
      <b/>
      <sz val="9"/>
      <color indexed="8"/>
      <name val="Liberation Sans"/>
      <family val="2"/>
    </font>
    <font>
      <sz val="9"/>
      <color indexed="12"/>
      <name val="Liberation Sans"/>
      <family val="2"/>
    </font>
    <font>
      <b/>
      <vertAlign val="superscript"/>
      <sz val="9"/>
      <color indexed="8"/>
      <name val="Liberation Sans"/>
      <family val="2"/>
    </font>
    <font>
      <b/>
      <sz val="9"/>
      <color indexed="81"/>
      <name val="Liberation Sans"/>
      <family val="2"/>
    </font>
    <font>
      <sz val="9"/>
      <color indexed="81"/>
      <name val="Liberation Sans"/>
      <family val="2"/>
    </font>
    <font>
      <sz val="9"/>
      <color indexed="32"/>
      <name val="Liberation Sans"/>
      <family val="2"/>
    </font>
    <font>
      <sz val="9"/>
      <color indexed="8"/>
      <name val="Arial"/>
      <family val="2"/>
    </font>
    <font>
      <i/>
      <sz val="9"/>
      <color indexed="10"/>
      <name val="Liberation Sans"/>
      <family val="2"/>
    </font>
    <font>
      <sz val="9"/>
      <color indexed="8"/>
      <name val="Arial1"/>
    </font>
    <font>
      <b/>
      <sz val="9"/>
      <color indexed="8"/>
      <name val="Arial1"/>
    </font>
    <font>
      <sz val="10"/>
      <name val="Inherit"/>
    </font>
    <font>
      <b/>
      <sz val="11"/>
      <color theme="1"/>
      <name val="Arial"/>
      <family val="2"/>
    </font>
    <font>
      <sz val="11"/>
      <name val="Arial"/>
      <family val="2"/>
    </font>
    <font>
      <u/>
      <sz val="11"/>
      <color theme="10"/>
      <name val="Arial"/>
      <family val="2"/>
    </font>
    <font>
      <b/>
      <sz val="12"/>
      <name val="Liberation Sans"/>
      <family val="2"/>
    </font>
    <font>
      <b/>
      <sz val="12"/>
      <color theme="1"/>
      <name val="Liberation Sans"/>
      <family val="2"/>
    </font>
    <font>
      <b/>
      <sz val="12"/>
      <color theme="1"/>
      <name val="Arial"/>
      <family val="2"/>
    </font>
    <font>
      <i/>
      <sz val="11"/>
      <color theme="1"/>
      <name val="Arial"/>
      <family val="2"/>
    </font>
  </fonts>
  <fills count="8">
    <fill>
      <patternFill patternType="none"/>
    </fill>
    <fill>
      <patternFill patternType="gray125"/>
    </fill>
    <fill>
      <patternFill patternType="solid">
        <fgColor rgb="FFD9D9D9"/>
        <bgColor rgb="FFD9D9D9"/>
      </patternFill>
    </fill>
    <fill>
      <patternFill patternType="solid">
        <fgColor rgb="FFFF3333"/>
        <bgColor rgb="FFFF3333"/>
      </patternFill>
    </fill>
    <fill>
      <patternFill patternType="solid">
        <fgColor rgb="FFFFC000"/>
        <bgColor indexed="64"/>
      </patternFill>
    </fill>
    <fill>
      <patternFill patternType="solid">
        <fgColor rgb="FFFFC000"/>
        <bgColor rgb="FFFF6600"/>
      </patternFill>
    </fill>
    <fill>
      <patternFill patternType="solid">
        <fgColor theme="0"/>
        <bgColor indexed="64"/>
      </patternFill>
    </fill>
    <fill>
      <patternFill patternType="solid">
        <fgColor theme="9" tint="0.79998168889431442"/>
        <bgColor theme="9" tint="0.79998168889431442"/>
      </patternFill>
    </fill>
  </fills>
  <borders count="2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theme="9" tint="0.39997558519241921"/>
      </top>
      <bottom style="thin">
        <color theme="9" tint="0.39997558519241921"/>
      </bottom>
      <diagonal/>
    </border>
    <border>
      <left/>
      <right/>
      <top style="thin">
        <color theme="9" tint="0.39997558519241921"/>
      </top>
      <bottom/>
      <diagonal/>
    </border>
    <border>
      <left/>
      <right/>
      <top/>
      <bottom style="thin">
        <color theme="9" tint="0.39997558519241921"/>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s>
  <cellStyleXfs count="8">
    <xf numFmtId="0" fontId="0" fillId="0" borderId="0"/>
    <xf numFmtId="0" fontId="4" fillId="2" borderId="0"/>
    <xf numFmtId="0" fontId="5" fillId="0" borderId="0">
      <alignment horizontal="center"/>
    </xf>
    <xf numFmtId="0" fontId="5" fillId="0" borderId="0">
      <alignment horizontal="center" textRotation="90"/>
    </xf>
    <xf numFmtId="0" fontId="6" fillId="0" borderId="0"/>
    <xf numFmtId="164" fontId="6" fillId="0" borderId="0"/>
    <xf numFmtId="0" fontId="4" fillId="0" borderId="0"/>
    <xf numFmtId="0" fontId="22" fillId="0" borderId="0" applyNumberFormat="0" applyFill="0" applyBorder="0" applyAlignment="0" applyProtection="0"/>
  </cellStyleXfs>
  <cellXfs count="92">
    <xf numFmtId="0" fontId="0" fillId="0" borderId="0" xfId="0"/>
    <xf numFmtId="0" fontId="7" fillId="0" borderId="3" xfId="0" applyFont="1" applyBorder="1" applyAlignment="1">
      <alignment horizontal="center" vertical="center"/>
    </xf>
    <xf numFmtId="0" fontId="0" fillId="0" borderId="0" xfId="0" applyAlignment="1">
      <alignment horizontal="left" vertical="center" wrapText="1"/>
    </xf>
    <xf numFmtId="0" fontId="7"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xf numFmtId="0" fontId="0" fillId="0" borderId="0" xfId="0" applyBorder="1" applyAlignment="1">
      <alignment horizontal="left" wrapText="1"/>
    </xf>
    <xf numFmtId="0" fontId="20" fillId="0" borderId="0" xfId="0" applyFont="1" applyBorder="1" applyAlignment="1">
      <alignment horizontal="left" wrapText="1"/>
    </xf>
    <xf numFmtId="0" fontId="0" fillId="6" borderId="0" xfId="0" applyFill="1" applyAlignment="1">
      <alignment wrapText="1"/>
    </xf>
    <xf numFmtId="0" fontId="0" fillId="0" borderId="1" xfId="0" applyBorder="1" applyAlignment="1">
      <alignment wrapText="1"/>
    </xf>
    <xf numFmtId="0" fontId="0" fillId="0" borderId="2" xfId="0" applyBorder="1" applyAlignment="1">
      <alignment horizontal="left" wrapText="1"/>
    </xf>
    <xf numFmtId="0" fontId="0" fillId="6" borderId="0" xfId="0" applyFill="1" applyAlignment="1">
      <alignment horizontal="left" wrapText="1"/>
    </xf>
    <xf numFmtId="0" fontId="0" fillId="0" borderId="1" xfId="0" applyFont="1" applyBorder="1" applyAlignment="1">
      <alignment wrapText="1"/>
    </xf>
    <xf numFmtId="0" fontId="0" fillId="0" borderId="2" xfId="0" applyFont="1" applyBorder="1" applyAlignment="1">
      <alignment horizontal="left" wrapText="1"/>
    </xf>
    <xf numFmtId="0" fontId="0" fillId="0" borderId="12" xfId="0" applyBorder="1" applyAlignment="1">
      <alignment wrapText="1"/>
    </xf>
    <xf numFmtId="0" fontId="0" fillId="0" borderId="12" xfId="0" applyBorder="1" applyAlignment="1">
      <alignment horizontal="left"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left" wrapText="1"/>
    </xf>
    <xf numFmtId="0" fontId="0" fillId="0" borderId="7" xfId="0" applyBorder="1" applyAlignment="1">
      <alignment horizontal="center" wrapText="1"/>
    </xf>
    <xf numFmtId="0" fontId="0" fillId="0" borderId="9" xfId="0" applyBorder="1" applyAlignment="1">
      <alignment horizont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11" xfId="0" applyBorder="1" applyAlignment="1">
      <alignment wrapText="1"/>
    </xf>
    <xf numFmtId="0" fontId="0" fillId="0" borderId="11" xfId="0" applyBorder="1" applyAlignment="1">
      <alignment horizontal="left" wrapText="1"/>
    </xf>
    <xf numFmtId="0" fontId="0" fillId="7" borderId="15"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7" borderId="13"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22" fillId="0" borderId="0" xfId="7" applyBorder="1" applyAlignment="1">
      <alignment vertical="center" wrapText="1"/>
    </xf>
    <xf numFmtId="0" fontId="22" fillId="0" borderId="1" xfId="7" applyBorder="1" applyAlignment="1">
      <alignment vertical="center" wrapText="1"/>
    </xf>
    <xf numFmtId="49" fontId="0" fillId="0" borderId="0" xfId="0" applyNumberFormat="1" applyBorder="1" applyAlignment="1">
      <alignment horizontal="center" vertical="center" wrapText="1"/>
    </xf>
    <xf numFmtId="0" fontId="21" fillId="6" borderId="0" xfId="0" applyFont="1" applyFill="1" applyBorder="1" applyAlignment="1">
      <alignment horizontal="left" vertical="center" wrapText="1"/>
    </xf>
    <xf numFmtId="0" fontId="22" fillId="0" borderId="3" xfId="7"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25" fillId="0" borderId="0" xfId="0" applyFont="1"/>
    <xf numFmtId="0" fontId="25" fillId="0" borderId="0" xfId="0" applyFont="1" applyAlignment="1">
      <alignment horizontal="center" vertical="center"/>
    </xf>
    <xf numFmtId="0" fontId="22" fillId="0" borderId="3" xfId="7" applyFill="1" applyBorder="1" applyAlignment="1">
      <alignment horizontal="center" vertical="center"/>
    </xf>
    <xf numFmtId="0" fontId="22" fillId="0" borderId="3" xfId="7" applyBorder="1" applyAlignment="1">
      <alignment horizontal="center" vertical="center"/>
    </xf>
    <xf numFmtId="0" fontId="22" fillId="3" borderId="3" xfId="7" applyFill="1" applyBorder="1" applyAlignment="1">
      <alignment horizontal="center" vertical="center"/>
    </xf>
    <xf numFmtId="0" fontId="0" fillId="6" borderId="0" xfId="0" applyFill="1"/>
    <xf numFmtId="0" fontId="0" fillId="6" borderId="0" xfId="0" applyFill="1" applyAlignment="1">
      <alignment horizontal="center" vertical="center" wrapText="1"/>
    </xf>
    <xf numFmtId="0" fontId="22" fillId="0" borderId="16" xfId="7" applyFill="1" applyBorder="1" applyAlignment="1">
      <alignment horizontal="center" vertical="center"/>
    </xf>
    <xf numFmtId="0" fontId="22" fillId="3" borderId="16" xfId="7" applyFill="1" applyBorder="1" applyAlignment="1">
      <alignment horizontal="center" vertical="center"/>
    </xf>
    <xf numFmtId="0" fontId="22" fillId="0" borderId="16" xfId="7" applyFill="1" applyBorder="1" applyAlignment="1">
      <alignment horizontal="center" vertical="center" wrapText="1"/>
    </xf>
    <xf numFmtId="0" fontId="22" fillId="4" borderId="16" xfId="7" applyFill="1" applyBorder="1" applyAlignment="1">
      <alignment horizontal="center" vertical="center"/>
    </xf>
    <xf numFmtId="0" fontId="22" fillId="0" borderId="16" xfId="7" applyBorder="1" applyAlignment="1">
      <alignment horizontal="center" vertical="center" wrapText="1"/>
    </xf>
    <xf numFmtId="0" fontId="22" fillId="0" borderId="16" xfId="7" applyBorder="1" applyAlignment="1">
      <alignment horizontal="center" vertical="center"/>
    </xf>
    <xf numFmtId="0" fontId="22" fillId="5" borderId="16" xfId="7" applyFill="1" applyBorder="1" applyAlignment="1">
      <alignment horizontal="center" vertical="center"/>
    </xf>
    <xf numFmtId="0" fontId="22" fillId="5" borderId="16" xfId="7" applyFill="1" applyBorder="1" applyAlignment="1" applyProtection="1">
      <alignment horizontal="center" vertical="center"/>
      <protection locked="0"/>
    </xf>
    <xf numFmtId="0" fontId="22" fillId="3" borderId="16" xfId="7" applyFill="1" applyBorder="1" applyAlignment="1">
      <alignment horizontal="center" vertical="center" wrapText="1"/>
    </xf>
    <xf numFmtId="0" fontId="22" fillId="5" borderId="17" xfId="7" applyFill="1" applyBorder="1" applyAlignment="1">
      <alignment horizontal="center" vertical="center"/>
    </xf>
    <xf numFmtId="0" fontId="22" fillId="5" borderId="17" xfId="7" applyFill="1" applyBorder="1" applyAlignment="1">
      <alignment horizontal="center" vertical="center" wrapText="1"/>
    </xf>
    <xf numFmtId="0" fontId="22" fillId="0" borderId="17" xfId="7" applyFill="1" applyBorder="1" applyAlignment="1">
      <alignment horizontal="center" vertical="center"/>
    </xf>
    <xf numFmtId="0" fontId="22" fillId="5" borderId="16" xfId="7" applyFill="1" applyBorder="1" applyAlignment="1">
      <alignment horizontal="center" vertical="center" wrapText="1"/>
    </xf>
    <xf numFmtId="0" fontId="22" fillId="4" borderId="3" xfId="7" applyFill="1" applyBorder="1" applyAlignment="1">
      <alignment horizontal="center" vertical="center" wrapText="1"/>
    </xf>
    <xf numFmtId="0" fontId="24" fillId="4" borderId="3" xfId="0" applyFont="1" applyFill="1" applyBorder="1" applyAlignment="1">
      <alignment horizontal="center" vertical="center" wrapText="1"/>
    </xf>
    <xf numFmtId="0" fontId="25" fillId="0" borderId="3" xfId="0" applyFont="1" applyBorder="1" applyAlignment="1">
      <alignment horizontal="center" vertical="center" wrapText="1"/>
    </xf>
    <xf numFmtId="0" fontId="24" fillId="3" borderId="3" xfId="0" applyFont="1" applyFill="1" applyBorder="1" applyAlignment="1">
      <alignment horizontal="center" vertical="center"/>
    </xf>
    <xf numFmtId="0" fontId="0" fillId="0" borderId="3" xfId="0" applyBorder="1" applyAlignment="1">
      <alignment horizontal="left" vertical="center" wrapText="1"/>
    </xf>
    <xf numFmtId="0" fontId="19" fillId="0" borderId="3" xfId="0" applyFont="1" applyBorder="1" applyAlignment="1">
      <alignment horizontal="left" vertical="center" wrapText="1"/>
    </xf>
    <xf numFmtId="0" fontId="24" fillId="0" borderId="3"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4" borderId="3"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3" xfId="0" applyFont="1" applyFill="1" applyBorder="1" applyAlignment="1" applyProtection="1">
      <alignment horizontal="center" vertical="center"/>
      <protection locked="0"/>
    </xf>
    <xf numFmtId="0" fontId="24" fillId="3" borderId="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6"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0" fillId="0" borderId="2" xfId="0"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1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cellXfs>
  <cellStyles count="8">
    <cellStyle name="ConditionalStyle_1" xfId="1" xr:uid="{00000000-0005-0000-0000-000000000000}"/>
    <cellStyle name="Heading" xfId="2" xr:uid="{00000000-0005-0000-0000-000001000000}"/>
    <cellStyle name="Heading1" xfId="3" xr:uid="{00000000-0005-0000-0000-000002000000}"/>
    <cellStyle name="Lien hypertexte" xfId="7" builtinId="8"/>
    <cellStyle name="Normal" xfId="0" builtinId="0" customBuiltin="1"/>
    <cellStyle name="Normal 2" xfId="6" xr:uid="{00000000-0005-0000-0000-000004000000}"/>
    <cellStyle name="Result" xfId="4" xr:uid="{00000000-0005-0000-0000-000005000000}"/>
    <cellStyle name="Result2" xfId="5" xr:uid="{00000000-0005-0000-0000-000006000000}"/>
  </cellStyles>
  <dxfs count="192">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border diagonalUp="0" diagonalDown="0" outline="0">
        <left/>
        <right style="thin">
          <color indexed="64"/>
        </right>
        <top/>
        <bottom/>
      </border>
    </dxf>
    <dxf>
      <alignment horizontal="center" vertical="center" textRotation="0" wrapText="1" indent="0" justifyLastLine="0" shrinkToFit="0" readingOrder="0"/>
      <border diagonalUp="0" diagonalDown="0" outline="0">
        <left style="thin">
          <color indexed="64"/>
        </left>
        <right/>
        <top/>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border diagonalUp="0" diagonalDown="0" outline="0">
        <left/>
        <right style="thin">
          <color indexed="64"/>
        </right>
        <top/>
        <bottom/>
      </border>
    </dxf>
    <dxf>
      <alignment horizontal="center" vertical="bottom" textRotation="0" wrapText="1" indent="0" justifyLastLine="0" shrinkToFit="0" readingOrder="0"/>
      <border diagonalUp="0" diagonalDown="0" outline="0">
        <left style="thin">
          <color indexed="64"/>
        </left>
        <right/>
        <top/>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font>
        <b/>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numFmt numFmtId="30" formatCode="@"/>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alignment horizontal="left" vertical="bottom" textRotation="0" wrapText="1"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family val="2"/>
        <scheme val="none"/>
      </font>
      <fill>
        <patternFill patternType="solid">
          <fgColor theme="9" tint="0.79998168889431442"/>
          <bgColor theme="9" tint="0.79998168889431442"/>
        </patternFill>
      </fill>
      <alignment horizontal="center" vertical="center" textRotation="0" wrapText="1" indent="0" justifyLastLine="0" shrinkToFit="0" readingOrder="0"/>
      <border diagonalUp="0" diagonalDown="0" outline="0">
        <left/>
        <right/>
        <top style="thin">
          <color theme="9" tint="0.39997558519241921"/>
        </top>
        <bottom style="thin">
          <color theme="9" tint="0.39997558519241921"/>
        </bottom>
      </border>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center" vertical="center"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bottom"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font>
        <b val="0"/>
      </font>
      <alignment textRotation="0" wrapText="1" indent="0" justifyLastLine="0" shrinkToFit="0" readingOrder="0"/>
      <border diagonalUp="0" diagonalDown="0" outline="0">
        <left/>
        <right/>
        <top/>
        <bottom/>
      </border>
    </dxf>
    <dxf>
      <alignment horizontal="left" vertical="bottom" textRotation="0" wrapText="1" indent="0" justifyLastLine="0" shrinkToFit="0" readingOrder="0"/>
      <border diagonalUp="0" diagonalDown="0" outline="0">
        <left/>
        <right style="thin">
          <color indexed="64"/>
        </right>
        <top/>
        <bottom/>
      </border>
    </dxf>
    <dxf>
      <alignment horizontal="general" vertical="center"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auto="1"/>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alignment horizontal="left" vertical="bottom" textRotation="0" wrapText="1" indent="0" justifyLastLine="0" shrinkToFit="0" readingOrder="0"/>
    </dxf>
    <dxf>
      <alignment horizontal="center" vertical="center" textRotation="0" wrapText="1" indent="0" justifyLastLine="0" shrinkToFit="0" readingOrder="0"/>
    </dxf>
    <dxf>
      <border outline="0">
        <top style="thin">
          <color indexed="64"/>
        </top>
      </border>
    </dxf>
    <dxf>
      <border outline="0">
        <left style="thin">
          <color indexed="64"/>
        </left>
        <right style="thin">
          <color indexed="64"/>
        </right>
        <top style="thin">
          <color auto="1"/>
        </top>
        <bottom style="thin">
          <color auto="1"/>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outline="0">
        <left/>
        <right/>
        <top/>
        <bottom/>
      </border>
    </dxf>
  </dxfs>
  <tableStyles count="0" defaultTableStyle="TableStyleMedium9" defaultPivotStyle="PivotStyleLight16"/>
  <colors>
    <mruColors>
      <color rgb="FFFF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57A6EC-F133-4E2E-9C1C-1C75989B162D}" name="Tableau7" displayName="Tableau7" ref="B21:C23" totalsRowShown="0" headerRowDxfId="191" dataDxfId="189" headerRowBorderDxfId="190" tableBorderDxfId="188" totalsRowBorderDxfId="187">
  <autoFilter ref="B21:C23" xr:uid="{D757A6EC-F133-4E2E-9C1C-1C75989B162D}"/>
  <tableColumns count="2">
    <tableColumn id="1" xr3:uid="{9E095078-A766-445F-B05F-246404C1D593}" name="Valeur acceptée" dataDxfId="186"/>
    <tableColumn id="2" xr3:uid="{89B1F1A2-79D1-407D-889C-9215FA29A16F}" name="Description" dataDxfId="185"/>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6710A54-BCBE-4883-B64E-ED8C82482CDC}" name="Tableau19" displayName="Tableau19" ref="B118:C124" totalsRowShown="0" headerRowDxfId="137" dataDxfId="135" headerRowBorderDxfId="136" tableBorderDxfId="134">
  <autoFilter ref="B118:C124" xr:uid="{76710A54-BCBE-4883-B64E-ED8C82482CDC}"/>
  <tableColumns count="2">
    <tableColumn id="1" xr3:uid="{8FD0EFE2-BEE9-449C-9245-D52A62AABD21}" name="Valeur acceptée" dataDxfId="133"/>
    <tableColumn id="2" xr3:uid="{9C283D79-46E0-45B7-B2C9-19C1DCD6BE42}" name="Description" dataDxfId="132"/>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C332E48-A814-4F78-92CF-673B2CC66D52}" name="Tableau20" displayName="Tableau20" ref="B129:C136" totalsRowShown="0" headerRowDxfId="131" dataDxfId="129" headerRowBorderDxfId="130" tableBorderDxfId="128">
  <autoFilter ref="B129:C136" xr:uid="{FC332E48-A814-4F78-92CF-673B2CC66D52}"/>
  <tableColumns count="2">
    <tableColumn id="1" xr3:uid="{9AD78DD8-2361-451E-BB94-79D8C622FAFA}" name="Valeur acceptée" dataDxfId="127"/>
    <tableColumn id="2" xr3:uid="{A7CFA803-0B7B-46CB-A98D-4D6F1479032F}" name="Description" dataDxfId="126"/>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45DEBD2-E813-4A2E-A0A5-F94CFE01E0D2}" name="Tableau21" displayName="Tableau21" ref="B141:C165" totalsRowShown="0" headerRowDxfId="125" dataDxfId="123" headerRowBorderDxfId="124" tableBorderDxfId="122">
  <autoFilter ref="B141:C165" xr:uid="{845DEBD2-E813-4A2E-A0A5-F94CFE01E0D2}"/>
  <tableColumns count="2">
    <tableColumn id="1" xr3:uid="{6C1D8483-A489-4CC5-B94F-92B97703AA7E}" name="Valeur acceptée" dataDxfId="121"/>
    <tableColumn id="2" xr3:uid="{A48559C6-AC12-461F-B2BF-8995689D28DD}" name="Description" dataDxfId="120"/>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4F48E95-13A1-48D0-9552-A242374FAEB3}" name="Tableau22" displayName="Tableau22" ref="B170:C176" totalsRowShown="0" headerRowDxfId="119" dataDxfId="117" headerRowBorderDxfId="118" tableBorderDxfId="116">
  <autoFilter ref="B170:C176" xr:uid="{14F48E95-13A1-48D0-9552-A242374FAEB3}"/>
  <tableColumns count="2">
    <tableColumn id="1" xr3:uid="{0A97A281-FBEC-48C9-9A9D-088CFF5BCD07}" name="Valeur acceptée" dataDxfId="115"/>
    <tableColumn id="2" xr3:uid="{ED3F6DFD-31D4-4C64-A5BE-38B5D82625C7}" name="Description" dataDxfId="114"/>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29E3BB2-CB34-4D66-B64F-C7C1CE9A1095}" name="Tableau24" displayName="Tableau24" ref="B181:C189" totalsRowShown="0" headerRowDxfId="113" dataDxfId="111" headerRowBorderDxfId="112" tableBorderDxfId="110">
  <autoFilter ref="B181:C189" xr:uid="{E29E3BB2-CB34-4D66-B64F-C7C1CE9A1095}"/>
  <tableColumns count="2">
    <tableColumn id="1" xr3:uid="{ADAD1B85-FFC5-4ADF-B02E-2C8FCD9A1ABA}" name="Valeur acceptée" dataDxfId="109"/>
    <tableColumn id="2" xr3:uid="{2999E855-BB42-4A41-8936-560A86EA4BC7}" name="Description" dataDxfId="108"/>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4E9EC89-EE94-4931-BA57-0C1A826EE91E}" name="Tableau25" displayName="Tableau25" ref="B194:C199" totalsRowShown="0" headerRowDxfId="107" dataDxfId="105" headerRowBorderDxfId="106" tableBorderDxfId="104">
  <autoFilter ref="B194:C199" xr:uid="{C4E9EC89-EE94-4931-BA57-0C1A826EE91E}"/>
  <tableColumns count="2">
    <tableColumn id="1" xr3:uid="{EE705044-21A0-43C4-9411-2066ACCA0BCD}" name="Valeur acceptée" dataDxfId="103"/>
    <tableColumn id="2" xr3:uid="{77DFEBC4-1B7B-44A5-A547-D6559ECA3954}" name="Description" dataDxfId="102"/>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513F717-7320-43D0-B2C8-C13F92F073F2}" name="Tableau26" displayName="Tableau26" ref="B204:C209" totalsRowShown="0" headerRowDxfId="101" dataDxfId="99" headerRowBorderDxfId="100" tableBorderDxfId="98">
  <autoFilter ref="B204:C209" xr:uid="{F513F717-7320-43D0-B2C8-C13F92F073F2}"/>
  <tableColumns count="2">
    <tableColumn id="1" xr3:uid="{8830C3E2-C363-428C-B47F-FA65517ADFDE}" name="Valeur acceptée" dataDxfId="97"/>
    <tableColumn id="2" xr3:uid="{CE99DD3E-48C7-4F73-B705-B828AFB3739C}" name="Description" dataDxfId="96"/>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8623254-B792-4D56-863F-DF08D8952E3F}" name="Tableau27" displayName="Tableau27" ref="B214:C217" totalsRowShown="0" headerRowDxfId="95" dataDxfId="93" headerRowBorderDxfId="94" tableBorderDxfId="92">
  <autoFilter ref="B214:C217" xr:uid="{E8623254-B792-4D56-863F-DF08D8952E3F}"/>
  <tableColumns count="2">
    <tableColumn id="1" xr3:uid="{7B899D7A-D903-479E-B9BF-B4FF90538235}" name="Valeur acceptée" dataDxfId="91"/>
    <tableColumn id="2" xr3:uid="{D9CF279E-DB0E-4321-ACA8-0AB26F1806F4}" name="Description" dataDxfId="90"/>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527422A-665B-4723-BEB5-670652304F1B}" name="Tableau28" displayName="Tableau28" ref="B235:C236" totalsRowShown="0" headerRowDxfId="89" dataDxfId="87" headerRowBorderDxfId="88" tableBorderDxfId="86">
  <autoFilter ref="B235:C236" xr:uid="{0527422A-665B-4723-BEB5-670652304F1B}"/>
  <tableColumns count="2">
    <tableColumn id="1" xr3:uid="{2413D1B3-A255-4714-A90D-B882ABDFFF8D}" name="Valeur acceptée" dataDxfId="85" dataCellStyle="Lien hypertexte"/>
    <tableColumn id="2" xr3:uid="{EBC4DE66-5D2E-49D9-930D-242470CA2160}" name="Description" dataDxfId="84"/>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1081838-50C8-47BB-9CB9-A4E75C50F78B}" name="Tableau2830" displayName="Tableau2830" ref="B229:C230" totalsRowShown="0" headerRowDxfId="83" dataDxfId="81" headerRowBorderDxfId="82" tableBorderDxfId="80">
  <autoFilter ref="B229:C230" xr:uid="{91081838-50C8-47BB-9CB9-A4E75C50F78B}"/>
  <tableColumns count="2">
    <tableColumn id="1" xr3:uid="{0EEC6BD3-552E-4D60-B6AC-61F32429D1E1}" name="Valeur acceptée" dataDxfId="79" dataCellStyle="Lien hypertexte"/>
    <tableColumn id="2" xr3:uid="{FD34E0B8-22D3-4DE5-8D02-F3EA8D2EC680}" name="Description" dataDxfId="78"/>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A18DC25-2685-4981-8E04-32CA9039849F}" name="Tableau8" displayName="Tableau8" ref="B15:C16" totalsRowShown="0" headerRowDxfId="184" dataDxfId="182" headerRowBorderDxfId="183" tableBorderDxfId="181">
  <autoFilter ref="B15:C16" xr:uid="{1A18DC25-2685-4981-8E04-32CA9039849F}"/>
  <tableColumns count="2">
    <tableColumn id="1" xr3:uid="{83621410-34A7-424C-B697-F06316CAFC82}" name="Valeur acceptée" dataDxfId="180" dataCellStyle="Lien hypertexte"/>
    <tableColumn id="2" xr3:uid="{FFA2D741-D1A8-4D66-B61E-F5E0BC90E215}" name="Description" dataDxfId="179"/>
  </tableColumns>
  <tableStyleInfo name="TableStyleMedium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EC625EE-5C90-438A-A8B5-5FB475100A13}" name="Tableau31" displayName="Tableau31" ref="B241:C242" totalsRowShown="0" headerRowDxfId="77" headerRowBorderDxfId="76" tableBorderDxfId="75">
  <autoFilter ref="B241:C242" xr:uid="{AEC625EE-5C90-438A-A8B5-5FB475100A13}"/>
  <tableColumns count="2">
    <tableColumn id="1" xr3:uid="{1C1226A2-644F-48C8-BB34-F3AFB64281A7}" name="Valeur acceptée" dataDxfId="74" dataCellStyle="Lien hypertexte"/>
    <tableColumn id="2" xr3:uid="{D1ED2402-4630-41E7-9D74-F5007CB6A11D}" name="Description" dataDxfId="73"/>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22D5803-E950-4D14-8F36-1FE991A99EF8}" name="Tableau3133" displayName="Tableau3133" ref="B247:C248" totalsRowShown="0" headerRowDxfId="72" headerRowBorderDxfId="71" tableBorderDxfId="70">
  <autoFilter ref="B247:C248" xr:uid="{B22D5803-E950-4D14-8F36-1FE991A99EF8}"/>
  <tableColumns count="2">
    <tableColumn id="1" xr3:uid="{1AF83FF8-478D-4211-9D7C-793CCEAE8BF8}" name="Valeur acceptée" dataDxfId="69" dataCellStyle="Lien hypertexte"/>
    <tableColumn id="2" xr3:uid="{F191BE92-E6E0-4085-965E-71DCA83E54C0}" name="Description" dataDxfId="68"/>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CC3A0F0-DF57-4BF8-9CB6-63195D28EB0A}" name="Tableau36" displayName="Tableau36" ref="B253:C263" totalsRowShown="0" headerRowDxfId="67" headerRowBorderDxfId="66" tableBorderDxfId="65">
  <autoFilter ref="B253:C263" xr:uid="{2CC3A0F0-DF57-4BF8-9CB6-63195D28EB0A}"/>
  <tableColumns count="2">
    <tableColumn id="1" xr3:uid="{13E79050-9814-4E7B-BAB2-1E5F70249604}" name="Valeur acceptée" dataDxfId="64"/>
    <tableColumn id="2" xr3:uid="{CCEA96BD-70FB-4DE4-B881-EEBF6832A0C4}" name="Description" dataDxfId="63"/>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3A00E857-9DC5-4B41-A516-F0137128D609}" name="Tableau47" displayName="Tableau47" ref="B268:C282" totalsRowShown="0" headerRowDxfId="62" headerRowBorderDxfId="61" tableBorderDxfId="60">
  <autoFilter ref="B268:C282" xr:uid="{3A00E857-9DC5-4B41-A516-F0137128D609}"/>
  <tableColumns count="2">
    <tableColumn id="1" xr3:uid="{BC6159E1-B1DC-4519-A0FA-5441A6A3A723}" name="Valeur acceptée" dataDxfId="59"/>
    <tableColumn id="2" xr3:uid="{193C5655-4FD9-4E48-AB98-D991DC08D27B}" name="Description" dataDxfId="58"/>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AA904E-046C-4CD4-ABAF-73DCC5E2B841}" name="Tableau2" displayName="Tableau2" ref="B287:C302" totalsRowShown="0" headerRowDxfId="57" headerRowBorderDxfId="56" tableBorderDxfId="55">
  <autoFilter ref="B287:C302" xr:uid="{ACAA904E-046C-4CD4-ABAF-73DCC5E2B841}"/>
  <tableColumns count="2">
    <tableColumn id="1" xr3:uid="{0311FDAB-C90A-4B2D-857D-039F3A9CF282}" name="Valeur acceptée" dataDxfId="54"/>
    <tableColumn id="2" xr3:uid="{A3B13787-BD08-4525-BA2A-602B51D64CE1}" name="Description" dataDxfId="53"/>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3DD174-F316-4634-8DA6-6E04C008C455}" name="Tableau3" displayName="Tableau3" ref="B307:C308" totalsRowShown="0" headerRowDxfId="52" headerRowBorderDxfId="51" tableBorderDxfId="50">
  <autoFilter ref="B307:C308" xr:uid="{9D3DD174-F316-4634-8DA6-6E04C008C455}"/>
  <tableColumns count="2">
    <tableColumn id="1" xr3:uid="{F7C4C384-F6A8-467D-A029-ED6BD20D3BE7}" name="Valeur acceptée" dataDxfId="49" dataCellStyle="Lien hypertexte"/>
    <tableColumn id="2" xr3:uid="{C71546F0-1BF9-4139-9A77-61DE20871EDC}" name="Description" dataDxfId="48"/>
  </tableColumns>
  <tableStyleInfo name="TableStyleMedium7"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D18388-18D0-4B23-BDDD-5B94F45BD8D9}" name="Tableau4" displayName="Tableau4" ref="B325:C351" totalsRowShown="0" headerRowDxfId="47" headerRowBorderDxfId="46" tableBorderDxfId="45">
  <autoFilter ref="B325:C351" xr:uid="{88D18388-18D0-4B23-BDDD-5B94F45BD8D9}"/>
  <tableColumns count="2">
    <tableColumn id="1" xr3:uid="{93601914-0A01-4034-8EAD-5497BA374F60}" name="Valeur acceptée" dataDxfId="44"/>
    <tableColumn id="2" xr3:uid="{1DD8DC87-1A26-4644-86F4-B6FE33EF4848}" name="Description" dataDxfId="43"/>
  </tableColumns>
  <tableStyleInfo name="TableStyleMedium7"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9DE096-F917-4AFD-8CED-208C41560BEF}" name="Tableau5" displayName="Tableau5" ref="B356:C360" totalsRowShown="0" headerRowDxfId="42" headerRowBorderDxfId="41" tableBorderDxfId="40">
  <autoFilter ref="B356:C360" xr:uid="{129DE096-F917-4AFD-8CED-208C41560BEF}"/>
  <tableColumns count="2">
    <tableColumn id="1" xr3:uid="{3D03FBBC-D0A4-42FA-BD3A-DE299C522C6E}" name="Valeur acceptée" dataDxfId="39"/>
    <tableColumn id="2" xr3:uid="{ABFB5170-F593-41B3-9833-290648E26325}" name="Description" dataDxfId="38"/>
  </tableColumns>
  <tableStyleInfo name="TableStyleMedium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C978A52-76A1-49AE-8CCB-DC91373D7678}" name="Tableau6" displayName="Tableau6" ref="B365:C370" totalsRowShown="0" headerRowDxfId="37" headerRowBorderDxfId="36" tableBorderDxfId="35">
  <autoFilter ref="B365:C370" xr:uid="{8C978A52-76A1-49AE-8CCB-DC91373D7678}"/>
  <tableColumns count="2">
    <tableColumn id="1" xr3:uid="{63A9B0E8-248E-42E8-8D90-B5D6B7561599}" name="Valeur acceptée" dataDxfId="34"/>
    <tableColumn id="2" xr3:uid="{5F280D82-9CF1-45FF-B972-A48CA308B01A}" name="Description" dataDxfId="33"/>
  </tableColumns>
  <tableStyleInfo name="TableStyleMedium7"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D699990-F5A9-48A4-A46A-71B2C4D6A4AC}" name="Tableau11" displayName="Tableau11" ref="B375:C377" totalsRowShown="0" headerRowDxfId="32" headerRowBorderDxfId="31" tableBorderDxfId="30">
  <autoFilter ref="B375:C377" xr:uid="{0D699990-F5A9-48A4-A46A-71B2C4D6A4AC}"/>
  <tableColumns count="2">
    <tableColumn id="1" xr3:uid="{310C2ED6-7B12-41E4-A63A-CBFB034A55B9}" name="Valeur acceptée" dataDxfId="29"/>
    <tableColumn id="2" xr3:uid="{FAB0A62B-2BB2-49DF-8A51-BBA1A64AB061}" name="Description" dataDxfId="2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9B45E7-1917-4AE3-99F5-691B64EFA240}" name="Tableau9" displayName="Tableau9" ref="B9:C10" totalsRowShown="0" headerRowDxfId="178" dataDxfId="176" headerRowBorderDxfId="177" tableBorderDxfId="175">
  <autoFilter ref="B9:C10" xr:uid="{5C9B45E7-1917-4AE3-99F5-691B64EFA240}"/>
  <tableColumns count="2">
    <tableColumn id="1" xr3:uid="{C3492406-F7F0-4661-9591-5FAE89667BD4}" name="Valeur acceptée" dataDxfId="174" dataCellStyle="Lien hypertexte"/>
    <tableColumn id="2" xr3:uid="{8C0D496F-D671-4D73-8A42-D25E614EF089}" name="Description" dataDxfId="173"/>
  </tableColumns>
  <tableStyleInfo name="TableStyleMedium7"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BA2FB5-7673-4857-9D05-3D24B029CD0A}" name="Tableau23" displayName="Tableau23" ref="B382:C384" totalsRowShown="0" headerRowDxfId="27" headerRowBorderDxfId="26" tableBorderDxfId="25">
  <autoFilter ref="B382:C384" xr:uid="{C6BA2FB5-7673-4857-9D05-3D24B029CD0A}"/>
  <tableColumns count="2">
    <tableColumn id="1" xr3:uid="{30652531-470F-41D7-B76D-DCEF85F543A0}" name="Valeur acceptée" dataDxfId="24"/>
    <tableColumn id="2" xr3:uid="{C9E2C77F-7698-45AF-A009-662F127535E7}" name="Description" dataDxfId="23"/>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F1C3A36-3252-444D-A4ED-FC027451B914}" name="Tableau39" displayName="Tableau39" ref="B389:C393" totalsRowShown="0" tableBorderDxfId="22">
  <autoFilter ref="B389:C393" xr:uid="{AF1C3A36-3252-444D-A4ED-FC027451B914}"/>
  <tableColumns count="2">
    <tableColumn id="1" xr3:uid="{AEA5EED7-D073-4705-A2CF-01E361EDBD0A}" name="Valeur acceptée" dataDxfId="21"/>
    <tableColumn id="2" xr3:uid="{AB1D767C-4EEC-4D52-8C83-5F6230C6A64B}" name="Description" dataDxfId="20"/>
  </tableColumns>
  <tableStyleInfo name="TableStyleMedium7"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F8BDE3B-3060-41AD-8EF5-77D00BAE02FF}" name="Tableau42" displayName="Tableau42" ref="B313:C320" totalsRowShown="0" headerRowDxfId="19" headerRowBorderDxfId="18" tableBorderDxfId="17">
  <autoFilter ref="B313:C320" xr:uid="{0F8BDE3B-3060-41AD-8EF5-77D00BAE02FF}"/>
  <tableColumns count="2">
    <tableColumn id="1" xr3:uid="{93197CE3-CAA4-4132-8195-28B8CF4A35B4}" name="Valeur acceptée" dataDxfId="16"/>
    <tableColumn id="2" xr3:uid="{D8720B44-9111-46E7-B5A4-CCF946C60335}" name="Description" dataDxfId="15"/>
  </tableColumns>
  <tableStyleInfo name="TableStyleMedium7"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D51F7B7-94D9-41D1-8CE0-CF2B982B1D0E}" name="Tableau13" displayName="Tableau13" ref="B52:C58" totalsRowShown="0" headerRowDxfId="14" dataDxfId="12" headerRowBorderDxfId="13">
  <autoFilter ref="B52:C58" xr:uid="{FD51F7B7-94D9-41D1-8CE0-CF2B982B1D0E}"/>
  <tableColumns count="2">
    <tableColumn id="1" xr3:uid="{C68747F7-0B1C-4D4A-A8E7-E2EAD803CB95}" name="Valeur acceptée" dataDxfId="11"/>
    <tableColumn id="2" xr3:uid="{8D79D23B-F68E-49AE-8ED6-DFFD723D150A}" name="Description" dataDxfId="10"/>
  </tableColumns>
  <tableStyleInfo name="TableStyleMedium7"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C668FB8-A2F9-4573-9FE2-B6E64C4770F6}" name="Tableau1444" displayName="Tableau1444" ref="B43:C47" totalsRowShown="0" headerRowDxfId="9" dataDxfId="7" headerRowBorderDxfId="8">
  <autoFilter ref="B43:C47" xr:uid="{4C668FB8-A2F9-4573-9FE2-B6E64C4770F6}"/>
  <tableColumns count="2">
    <tableColumn id="1" xr3:uid="{893B639F-71AF-4379-AF2E-64A252366F80}" name="Valeur acceptée" dataDxfId="6"/>
    <tableColumn id="2" xr3:uid="{FE10C901-598D-4C1B-AAA5-D6C2F84AE203}" name="Description" dataDxfId="5"/>
  </tableColumns>
  <tableStyleInfo name="TableStyleMedium7"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FDF85D8D-5138-484E-8970-D3F4802183E5}" name="Tableau3045" displayName="Tableau3045" ref="B222:C224" totalsRowShown="0" headerRowDxfId="4" headerRowBorderDxfId="3" tableBorderDxfId="2">
  <autoFilter ref="B222:C224" xr:uid="{FDF85D8D-5138-484E-8970-D3F4802183E5}"/>
  <tableColumns count="2">
    <tableColumn id="1" xr3:uid="{39CF3D62-5F64-4B1F-9774-8A895BE13936}" name="Valeur acceptée" dataDxfId="1"/>
    <tableColumn id="2" xr3:uid="{D9C6DD97-D6D9-4DF2-9832-F98A842E803A}" name="Description" dataDxfId="0"/>
  </tableColumns>
  <tableStyleInfo name="TableStyleMedium7"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2:B33" totalsRowShown="0">
  <autoFilter ref="B2:B33" xr:uid="{00000000-0009-0000-0100-000001000000}"/>
  <tableColumns count="1">
    <tableColumn id="1" xr3:uid="{00000000-0010-0000-0000-000001000000}" name="Liste Jeu de données"/>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E539085-097B-402D-982E-116EF4CD814A}" name="Tableau10" displayName="Tableau10" ref="B3:C4" totalsRowShown="0" headerRowDxfId="172" dataDxfId="170" headerRowBorderDxfId="171" tableBorderDxfId="169">
  <autoFilter ref="B3:C4" xr:uid="{DE539085-097B-402D-982E-116EF4CD814A}"/>
  <tableColumns count="2">
    <tableColumn id="1" xr3:uid="{53957A0A-F241-4B31-BC83-750FF95D3E9B}" name="Valeur acceptée" dataDxfId="168" dataCellStyle="Lien hypertexte"/>
    <tableColumn id="2" xr3:uid="{799A3B6F-CBCE-4D3F-B0F0-56881DC1DA23}" name="Description" dataDxfId="16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23CD6E8-9A56-494A-A029-004177E5525A}" name="Tableau12" displayName="Tableau12" ref="B28:C38" totalsRowShown="0" headerRowDxfId="166" dataDxfId="164" headerRowBorderDxfId="165">
  <autoFilter ref="B28:C38" xr:uid="{F23CD6E8-9A56-494A-A029-004177E5525A}"/>
  <tableColumns count="2">
    <tableColumn id="1" xr3:uid="{C92A9CD4-5ED8-4D44-8B52-093CF16D8474}" name="Valeur acceptée" dataDxfId="163"/>
    <tableColumn id="2" xr3:uid="{3F64EFC2-F106-4CF3-8D00-5C0867DE7967}" name="Description" dataDxfId="162"/>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1171215-D861-46FD-B36D-0F5F44343B90}" name="Tableau15" displayName="Tableau15" ref="B63:C69" totalsRowShown="0" headerRowDxfId="161" dataDxfId="159" headerRowBorderDxfId="160" tableBorderDxfId="158">
  <autoFilter ref="B63:C69" xr:uid="{61171215-D861-46FD-B36D-0F5F44343B90}"/>
  <tableColumns count="2">
    <tableColumn id="1" xr3:uid="{061225D5-0CBA-4889-879F-15F0304DCDBA}" name="Valeur acceptée" dataDxfId="157"/>
    <tableColumn id="2" xr3:uid="{C98CDCE5-921D-4832-A4B7-2EB9F81B691F}" name="Description" dataDxfId="156"/>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AC14A9A-A2F4-4D18-9CBA-B44EC7A499C3}" name="Tableau16" displayName="Tableau16" ref="B74:C91" totalsRowShown="0" headerRowDxfId="155" dataDxfId="153" headerRowBorderDxfId="154" tableBorderDxfId="152">
  <autoFilter ref="B74:C91" xr:uid="{CAC14A9A-A2F4-4D18-9CBA-B44EC7A499C3}"/>
  <tableColumns count="2">
    <tableColumn id="1" xr3:uid="{F7F8FA20-B942-4D13-9757-4F1CD2829D85}" name="Valeur acceptée" dataDxfId="151"/>
    <tableColumn id="2" xr3:uid="{BFA4C573-5999-4DAA-9442-6E0D00C9A713}" name="Description" dataDxfId="150"/>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DB91C0A-F1A5-469E-B23D-58A3CAE3FDD7}" name="Tableau17" displayName="Tableau17" ref="B96:C104" totalsRowShown="0" headerRowDxfId="149" dataDxfId="147" headerRowBorderDxfId="148" tableBorderDxfId="146">
  <autoFilter ref="B96:C104" xr:uid="{BDB91C0A-F1A5-469E-B23D-58A3CAE3FDD7}"/>
  <tableColumns count="2">
    <tableColumn id="1" xr3:uid="{7B9AEAE4-2355-4D5A-97DF-8B2212508812}" name="Valeur acceptée" dataDxfId="145"/>
    <tableColumn id="2" xr3:uid="{4A5A1A61-B6C2-419C-8C88-E45634AAA99B}" name="Description" dataDxfId="144"/>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03251FB-3AD4-4D7E-B922-5B166D375EF8}" name="Tableau18" displayName="Tableau18" ref="B109:C113" totalsRowShown="0" headerRowDxfId="143" dataDxfId="141" headerRowBorderDxfId="142" tableBorderDxfId="140">
  <autoFilter ref="B109:C113" xr:uid="{C03251FB-3AD4-4D7E-B922-5B166D375EF8}"/>
  <tableColumns count="2">
    <tableColumn id="1" xr3:uid="{551CFB6C-A9B4-49A5-B005-963D2EA0DC76}" name="Valeur acceptée" dataDxfId="139"/>
    <tableColumn id="2" xr3:uid="{4AA8F5C3-DAD3-4FD0-85DF-61B219391E1F}" name="Description" dataDxfId="138"/>
  </tableColumns>
  <tableStyleInfo name="TableStyleMedium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table" Target="../tables/table4.xml"/><Relationship Id="rId18" Type="http://schemas.openxmlformats.org/officeDocument/2006/relationships/table" Target="../tables/table9.xml"/><Relationship Id="rId26" Type="http://schemas.openxmlformats.org/officeDocument/2006/relationships/table" Target="../tables/table17.xml"/><Relationship Id="rId39" Type="http://schemas.openxmlformats.org/officeDocument/2006/relationships/table" Target="../tables/table30.xml"/><Relationship Id="rId21" Type="http://schemas.openxmlformats.org/officeDocument/2006/relationships/table" Target="../tables/table12.xml"/><Relationship Id="rId34" Type="http://schemas.openxmlformats.org/officeDocument/2006/relationships/table" Target="../tables/table25.xml"/><Relationship Id="rId42" Type="http://schemas.openxmlformats.org/officeDocument/2006/relationships/table" Target="../tables/table33.xml"/><Relationship Id="rId7" Type="http://schemas.openxmlformats.org/officeDocument/2006/relationships/hyperlink" Target="https://inpn.mnhn.fr/telechargement/cartes-et-information-geographique/ref/referentiels" TargetMode="External"/><Relationship Id="rId2" Type="http://schemas.openxmlformats.org/officeDocument/2006/relationships/hyperlink" Target="https://inpn.mnhn.fr/telechargement/referentielEspece/referentielTaxo" TargetMode="External"/><Relationship Id="rId16" Type="http://schemas.openxmlformats.org/officeDocument/2006/relationships/table" Target="../tables/table7.xml"/><Relationship Id="rId20" Type="http://schemas.openxmlformats.org/officeDocument/2006/relationships/table" Target="../tables/table11.xml"/><Relationship Id="rId29" Type="http://schemas.openxmlformats.org/officeDocument/2006/relationships/table" Target="../tables/table20.xml"/><Relationship Id="rId41" Type="http://schemas.openxmlformats.org/officeDocument/2006/relationships/table" Target="../tables/table32.xml"/><Relationship Id="rId1" Type="http://schemas.openxmlformats.org/officeDocument/2006/relationships/hyperlink" Target="https://inpn.mnhn.fr/telechargement/referentielEspece/referentielTaxo" TargetMode="External"/><Relationship Id="rId6" Type="http://schemas.openxmlformats.org/officeDocument/2006/relationships/hyperlink" Target="https://inpn.mnhn.fr/telechargement/cartes-et-information-geographique/ref/referentiels" TargetMode="External"/><Relationship Id="rId11" Type="http://schemas.openxmlformats.org/officeDocument/2006/relationships/table" Target="../tables/table2.xml"/><Relationship Id="rId24" Type="http://schemas.openxmlformats.org/officeDocument/2006/relationships/table" Target="../tables/table15.xml"/><Relationship Id="rId32" Type="http://schemas.openxmlformats.org/officeDocument/2006/relationships/table" Target="../tables/table23.xml"/><Relationship Id="rId37" Type="http://schemas.openxmlformats.org/officeDocument/2006/relationships/table" Target="../tables/table28.xml"/><Relationship Id="rId40" Type="http://schemas.openxmlformats.org/officeDocument/2006/relationships/table" Target="../tables/table31.xml"/><Relationship Id="rId5" Type="http://schemas.openxmlformats.org/officeDocument/2006/relationships/hyperlink" Target="https://www.insee.fr/fr/information/2016807" TargetMode="External"/><Relationship Id="rId15" Type="http://schemas.openxmlformats.org/officeDocument/2006/relationships/table" Target="../tables/table6.xml"/><Relationship Id="rId23" Type="http://schemas.openxmlformats.org/officeDocument/2006/relationships/table" Target="../tables/table14.xml"/><Relationship Id="rId28" Type="http://schemas.openxmlformats.org/officeDocument/2006/relationships/table" Target="../tables/table19.xml"/><Relationship Id="rId36" Type="http://schemas.openxmlformats.org/officeDocument/2006/relationships/table" Target="../tables/table27.xml"/><Relationship Id="rId10" Type="http://schemas.openxmlformats.org/officeDocument/2006/relationships/table" Target="../tables/table1.xml"/><Relationship Id="rId19" Type="http://schemas.openxmlformats.org/officeDocument/2006/relationships/table" Target="../tables/table10.xml"/><Relationship Id="rId31" Type="http://schemas.openxmlformats.org/officeDocument/2006/relationships/table" Target="../tables/table22.xml"/><Relationship Id="rId44" Type="http://schemas.openxmlformats.org/officeDocument/2006/relationships/table" Target="../tables/table35.xml"/><Relationship Id="rId4" Type="http://schemas.openxmlformats.org/officeDocument/2006/relationships/hyperlink" Target="https://www.insee.fr/fr/information/2016807" TargetMode="External"/><Relationship Id="rId9" Type="http://schemas.openxmlformats.org/officeDocument/2006/relationships/printerSettings" Target="../printerSettings/printerSettings2.bin"/><Relationship Id="rId14" Type="http://schemas.openxmlformats.org/officeDocument/2006/relationships/table" Target="../tables/table5.xml"/><Relationship Id="rId22" Type="http://schemas.openxmlformats.org/officeDocument/2006/relationships/table" Target="../tables/table13.xml"/><Relationship Id="rId27" Type="http://schemas.openxmlformats.org/officeDocument/2006/relationships/table" Target="../tables/table18.xml"/><Relationship Id="rId30" Type="http://schemas.openxmlformats.org/officeDocument/2006/relationships/table" Target="../tables/table21.xml"/><Relationship Id="rId35" Type="http://schemas.openxmlformats.org/officeDocument/2006/relationships/table" Target="../tables/table26.xml"/><Relationship Id="rId43" Type="http://schemas.openxmlformats.org/officeDocument/2006/relationships/table" Target="../tables/table34.xml"/><Relationship Id="rId8" Type="http://schemas.openxmlformats.org/officeDocument/2006/relationships/hyperlink" Target="http://inpn.mnhn.fr/programme/referentiels-habitats" TargetMode="External"/><Relationship Id="rId3" Type="http://schemas.openxmlformats.org/officeDocument/2006/relationships/hyperlink" Target="https://inpn.mnhn.fr/telechargement/referentielEspece/referentielTaxo" TargetMode="External"/><Relationship Id="rId12" Type="http://schemas.openxmlformats.org/officeDocument/2006/relationships/table" Target="../tables/table3.xml"/><Relationship Id="rId17" Type="http://schemas.openxmlformats.org/officeDocument/2006/relationships/table" Target="../tables/table8.xml"/><Relationship Id="rId25" Type="http://schemas.openxmlformats.org/officeDocument/2006/relationships/table" Target="../tables/table16.xml"/><Relationship Id="rId33" Type="http://schemas.openxmlformats.org/officeDocument/2006/relationships/table" Target="../tables/table24.xml"/><Relationship Id="rId38"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8B512-7033-4E21-9739-FFC67289DB26}">
  <sheetPr codeName="Feuil1"/>
  <dimension ref="B1:D85"/>
  <sheetViews>
    <sheetView tabSelected="1" workbookViewId="0">
      <pane ySplit="1" topLeftCell="A2" activePane="bottomLeft" state="frozen"/>
      <selection pane="bottomLeft" activeCell="B1" sqref="B1:C1"/>
    </sheetView>
  </sheetViews>
  <sheetFormatPr baseColWidth="10" defaultRowHeight="14.25"/>
  <cols>
    <col min="1" max="1" width="1.875" style="45" customWidth="1"/>
    <col min="2" max="2" width="32.375" style="10" customWidth="1"/>
    <col min="3" max="3" width="41.125" style="45" customWidth="1"/>
    <col min="4" max="16384" width="11" style="45"/>
  </cols>
  <sheetData>
    <row r="1" spans="2:4" ht="90" customHeight="1">
      <c r="B1" s="79" t="s">
        <v>663</v>
      </c>
      <c r="C1" s="79"/>
    </row>
    <row r="2" spans="2:4">
      <c r="B2" s="46"/>
      <c r="C2" s="46"/>
    </row>
    <row r="3" spans="2:4" ht="21.75" customHeight="1">
      <c r="B3" s="80" t="s">
        <v>662</v>
      </c>
      <c r="C3" s="81"/>
    </row>
    <row r="4" spans="2:4">
      <c r="B4" s="73" t="s">
        <v>0</v>
      </c>
      <c r="C4" s="44" t="str">
        <f>HYPERLINK("[Nomenclature_1.09.xlsx]'Champs et commentaires'!A2","nomCite")</f>
        <v>nomCite</v>
      </c>
      <c r="D4" s="45" t="s">
        <v>659</v>
      </c>
    </row>
    <row r="5" spans="2:4">
      <c r="B5" s="73"/>
      <c r="C5" s="47" t="str">
        <f>HYPERLINK("[Nomenclature_1.09.xlsx]'Nomenclature standard 1.09'!B2:C4","nomvalideR")</f>
        <v>nomvalideR</v>
      </c>
    </row>
    <row r="6" spans="2:4">
      <c r="B6" s="73"/>
      <c r="C6" s="48" t="str">
        <f>HYPERLINK("[Nomenclature_1.09.xlsx]'Nomenclature standard 1.09'!B8:C10","cdNom")</f>
        <v>cdNom</v>
      </c>
    </row>
    <row r="7" spans="2:4">
      <c r="B7" s="73"/>
      <c r="C7" s="47" t="str">
        <f>HYPERLINK("[Nomenclature_1.09.xlsx]'Nomenclature standard 1.09'!B14:C16","cdRef")</f>
        <v>cdRef</v>
      </c>
    </row>
    <row r="8" spans="2:4">
      <c r="B8" s="73"/>
      <c r="C8" s="47" t="str">
        <f>HYPERLINK("[Nomenclature_1.09.xlsx]'Champs et commentaires'!A6","versionTAXREF")</f>
        <v>versionTAXREF</v>
      </c>
      <c r="D8" s="45" t="s">
        <v>659</v>
      </c>
    </row>
    <row r="9" spans="2:4">
      <c r="B9" s="73"/>
      <c r="C9" s="49" t="str">
        <f>HYPERLINK("[Nomenclature_1.09.xlsx]'Champs et commentaires'!A7","CommentSujetR")</f>
        <v>CommentSujetR</v>
      </c>
      <c r="D9" s="45" t="s">
        <v>659</v>
      </c>
    </row>
    <row r="10" spans="2:4">
      <c r="B10" s="74"/>
      <c r="C10" s="47" t="str">
        <f>HYPERLINK("[Nomenclature_1.09.xlsx]'Nomenclature standard 1.09'!B20:C23","statutObservation")</f>
        <v>statutObservation</v>
      </c>
    </row>
    <row r="11" spans="2:4">
      <c r="B11" s="73" t="s">
        <v>1</v>
      </c>
      <c r="C11" s="50" t="str">
        <f>HYPERLINK("[Nomenclature_1.09.xlsx]'Champs et commentaires'!A9","denombrementMin")</f>
        <v>denombrementMin</v>
      </c>
      <c r="D11" s="45" t="s">
        <v>659</v>
      </c>
    </row>
    <row r="12" spans="2:4">
      <c r="B12" s="73"/>
      <c r="C12" s="50" t="str">
        <f>HYPERLINK("[Nomenclature_1.09.xlsx]'Champs et commentaires'!A10","denombrementMax")</f>
        <v>denombrementMax</v>
      </c>
      <c r="D12" s="45" t="s">
        <v>659</v>
      </c>
    </row>
    <row r="13" spans="2:4">
      <c r="B13" s="73"/>
      <c r="C13" s="50" t="str">
        <f>HYPERLINK("[Nomenclature_1.09.xlsx]'Nomenclature standard 1.09'!B27:C38","objetDenombrement")</f>
        <v>objetDenombrement</v>
      </c>
    </row>
    <row r="14" spans="2:4">
      <c r="B14" s="73"/>
      <c r="C14" s="51" t="str">
        <f>HYPERLINK("[Nomenclature_1.09.xlsx]'Nomenclature standard 1.09'!B42:C47","typeDenombrement")</f>
        <v>typeDenombrement</v>
      </c>
    </row>
    <row r="15" spans="2:4">
      <c r="B15" s="73"/>
      <c r="C15" s="49" t="str">
        <f>HYPERLINK("[Nomenclature_1.09.xlsx]'Nomenclature standard 1.09'!B51:C58","abondanceR")</f>
        <v>abondanceR</v>
      </c>
    </row>
    <row r="16" spans="2:4">
      <c r="B16" s="73" t="s">
        <v>2</v>
      </c>
      <c r="C16" s="51" t="str">
        <f>HYPERLINK("[Nomenclature_1.09.xlsx]'Nomenclature standard 1.09'!B62:B69","occSexe")</f>
        <v>occSexe</v>
      </c>
    </row>
    <row r="17" spans="2:4">
      <c r="B17" s="73"/>
      <c r="C17" s="51" t="str">
        <f>HYPERLINK("[Nomenclature_1.09.xlsx]'Nomenclature standard 1.09'!B73:C91","occStadeDeVie")</f>
        <v>occStadeDeVie</v>
      </c>
    </row>
    <row r="18" spans="2:4">
      <c r="B18" s="73"/>
      <c r="C18" s="49" t="str">
        <f>HYPERLINK("[Nomenclature_1.09.xlsx]'Nomenclature standard 1.09'!B95:C104","occStatutBiologique")</f>
        <v>occStatutBiologique</v>
      </c>
    </row>
    <row r="19" spans="2:4">
      <c r="B19" s="73"/>
      <c r="C19" s="51" t="str">
        <f>HYPERLINK("[Nomenclature_1.09.xlsx]'Nomenclature standard 1.09'!B108:C113","occEtatBiologique")</f>
        <v>occEtatBiologique</v>
      </c>
    </row>
    <row r="20" spans="2:4">
      <c r="B20" s="73"/>
      <c r="C20" s="51" t="str">
        <f>HYPERLINK("[Nomenclature_1.09.xlsx]'Nomenclature standard 1.09'!B117:C124","occNaturalite")</f>
        <v>occNaturalite</v>
      </c>
    </row>
    <row r="21" spans="2:4">
      <c r="B21" s="73"/>
      <c r="C21" s="52" t="str">
        <f>HYPERLINK("[Nomenclature_1.09.xlsx]'Nomenclature standard 1.09'!B128:C136","occStatutBioGeographique")</f>
        <v>occStatutBioGeographique</v>
      </c>
    </row>
    <row r="22" spans="2:4">
      <c r="B22" s="73"/>
      <c r="C22" s="51" t="str">
        <f>HYPERLINK("[Nomenclature_1.09.xlsx]'Nomenclature standard 1.09'!B140:C165","occComportement")</f>
        <v>occComportement</v>
      </c>
    </row>
    <row r="23" spans="2:4">
      <c r="B23" s="73"/>
      <c r="C23" s="49" t="str">
        <f>HYPERLINK("[Nomenclature_1.09.xlsx]'Champs et commentaires'!A21","obsDescriptionR")</f>
        <v>obsDescriptionR</v>
      </c>
      <c r="D23" s="45" t="s">
        <v>659</v>
      </c>
    </row>
    <row r="24" spans="2:4">
      <c r="B24" s="73"/>
      <c r="C24" s="47" t="str">
        <f>HYPERLINK("[Nomenclature_1.09.xlsx]'Champs et commentaires'!A22","obsContexte")</f>
        <v>obsContexte</v>
      </c>
      <c r="D24" s="45" t="s">
        <v>659</v>
      </c>
    </row>
    <row r="25" spans="2:4">
      <c r="B25" s="73"/>
      <c r="C25" s="47" t="str">
        <f>HYPERLINK("[Nomenclature_1.09.xlsx]'Nomenclature standard 1.09'!B169:C176","meteoVentIntensiteR")</f>
        <v>meteoVentIntensiteR</v>
      </c>
    </row>
    <row r="26" spans="2:4">
      <c r="B26" s="73"/>
      <c r="C26" s="47" t="str">
        <f>HYPERLINK("[Nomenclature_1.09.xlsx]'Nomenclature standard 1.09'!B180:C189","meteoVentOrigineR")</f>
        <v>meteoVentOrigineR</v>
      </c>
    </row>
    <row r="27" spans="2:4">
      <c r="B27" s="73"/>
      <c r="C27" s="47" t="str">
        <f>HYPERLINK("[Nomenclature_1.09.xlsx]'Nomenclature standard 1.09'!B193:C199","meteoPrecipitationR")</f>
        <v>meteoPrecipitationR</v>
      </c>
    </row>
    <row r="28" spans="2:4">
      <c r="B28" s="74"/>
      <c r="C28" s="47" t="str">
        <f>HYPERLINK("[Nomenclature_1.09.xlsx]'Nomenclature standard 1.09'!B203:C209","meteoNebulositeR")</f>
        <v>meteoNebulositeR</v>
      </c>
    </row>
    <row r="29" spans="2:4">
      <c r="B29" s="73" t="s">
        <v>3</v>
      </c>
      <c r="C29" s="53" t="str">
        <f>HYPERLINK("[Nomenclature_1.09.xlsx]'Champs et commentaires'!A27","geometrie")</f>
        <v>geometrie</v>
      </c>
      <c r="D29" s="45" t="s">
        <v>659</v>
      </c>
    </row>
    <row r="30" spans="2:4">
      <c r="B30" s="73"/>
      <c r="C30" s="50" t="str">
        <f>HYPERLINK("[Nomenclature_1.09.xlsx]'Nomenclature standard 1.09'!B213:C217","natureObjetGeo")</f>
        <v>natureObjetGeo</v>
      </c>
    </row>
    <row r="31" spans="2:4">
      <c r="B31" s="73"/>
      <c r="C31" s="47" t="str">
        <f>HYPERLINK("[Nomenclature_1.09.xlsx]'Champs et commentaires'!A29","precisionGeometrie")</f>
        <v>precisionGeometrie</v>
      </c>
      <c r="D31" s="45" t="s">
        <v>659</v>
      </c>
    </row>
    <row r="32" spans="2:4">
      <c r="B32" s="73"/>
      <c r="C32" s="47" t="str">
        <f>HYPERLINK("[Nomenclature_1.09.xlsx]'Nomenclature standard 1.09'!B221:C224","typeInfoGeo")</f>
        <v>typeInfoGeo</v>
      </c>
    </row>
    <row r="33" spans="2:4">
      <c r="B33" s="73"/>
      <c r="C33" s="54" t="str">
        <f>HYPERLINK("[Nomenclature_1.09.xlsx]'Nomenclature standard 1.09'!B228:C230","codeCommune")</f>
        <v>codeCommune</v>
      </c>
    </row>
    <row r="34" spans="2:4">
      <c r="B34" s="73"/>
      <c r="C34" s="50" t="str">
        <f>HYPERLINK("[Nomenclature_1.09.xlsx]'Nomenclature standard 1.09'!B234:B236","nomCommune")</f>
        <v>nomCommune</v>
      </c>
    </row>
    <row r="35" spans="2:4">
      <c r="B35" s="73"/>
      <c r="C35" s="47" t="str">
        <f>HYPERLINK("[Nomenclature_1.09.xlsx]'Champs et commentaires'!A33","anneeRefCommune")</f>
        <v>anneeRefCommune</v>
      </c>
      <c r="D35" s="45" t="s">
        <v>659</v>
      </c>
    </row>
    <row r="36" spans="2:4">
      <c r="B36" s="73"/>
      <c r="C36" s="53" t="str">
        <f>HYPERLINK("[Nomenclature_1.09.xlsx]'Nomenclature standard 1.09'!B240:C242","codeMaille")</f>
        <v>codeMaille</v>
      </c>
    </row>
    <row r="37" spans="2:4">
      <c r="B37" s="73"/>
      <c r="C37" s="47" t="str">
        <f>HYPERLINK("[Nomenclature_1.09.xlsx]'Nomenclature standard 1.09'!B246:C248","nomRefMaille")</f>
        <v>nomRefMaille</v>
      </c>
    </row>
    <row r="38" spans="2:4">
      <c r="B38" s="73"/>
      <c r="C38" s="53" t="str">
        <f>HYPERLINK("[Nomenclature_1.09.xlsx]'Nomenclature standard 1.09'!B252:C263","codeDepartement")</f>
        <v>codeDepartement</v>
      </c>
    </row>
    <row r="39" spans="2:4">
      <c r="B39" s="73"/>
      <c r="C39" s="47" t="str">
        <f>HYPERLINK("[Nomenclature_1.09.xlsx]'Champs et commentaires'!A37","anneeRefDepartement")</f>
        <v>anneeRefDepartement</v>
      </c>
      <c r="D39" s="45" t="s">
        <v>659</v>
      </c>
    </row>
    <row r="40" spans="2:4">
      <c r="B40" s="73"/>
      <c r="C40" s="47" t="str">
        <f>HYPERLINK("[Nomenclature_1.09.xlsx]'Champs et commentaires'!A38","altitudeMax")</f>
        <v>altitudeMax</v>
      </c>
      <c r="D40" s="45" t="s">
        <v>659</v>
      </c>
    </row>
    <row r="41" spans="2:4">
      <c r="B41" s="73"/>
      <c r="C41" s="47" t="str">
        <f>HYPERLINK("[Nomenclature_1.09.xlsx]'Champs et commentaires'!A39","altitudeMin")</f>
        <v>altitudeMin</v>
      </c>
      <c r="D41" s="45" t="s">
        <v>659</v>
      </c>
    </row>
    <row r="42" spans="2:4">
      <c r="B42" s="73"/>
      <c r="C42" s="49" t="str">
        <f>HYPERLINK("[Nomenclature_1.09.xlsx]'Champs et commentaires'!A40","altitudeMoyenne")</f>
        <v>altitudeMoyenne</v>
      </c>
      <c r="D42" s="45" t="s">
        <v>659</v>
      </c>
    </row>
    <row r="43" spans="2:4">
      <c r="B43" s="73"/>
      <c r="C43" s="47" t="str">
        <f>HYPERLINK("[Nomenclature_1.09.xlsx]'Champs et commentaires'!A41","profondeurMax")</f>
        <v>profondeurMax</v>
      </c>
      <c r="D43" s="45" t="s">
        <v>659</v>
      </c>
    </row>
    <row r="44" spans="2:4">
      <c r="B44" s="73"/>
      <c r="C44" s="47" t="str">
        <f>HYPERLINK("[Nomenclature_1.09.xlsx]'Champs et commentaires'!A42","profondeurMin")</f>
        <v>profondeurMin</v>
      </c>
      <c r="D44" s="45" t="s">
        <v>659</v>
      </c>
    </row>
    <row r="45" spans="2:4">
      <c r="B45" s="73"/>
      <c r="C45" s="49" t="str">
        <f>HYPERLINK("[Nomenclature_1.09.xlsx]'Champs et commentaires'!A43","profondeurMoyenne")</f>
        <v>profondeurMoyenne</v>
      </c>
      <c r="D45" s="45" t="s">
        <v>659</v>
      </c>
    </row>
    <row r="46" spans="2:4">
      <c r="B46" s="73"/>
      <c r="C46" s="49" t="str">
        <f>HYPERLINK("[Nomenclature_1.09.xlsx]'Champs et commentaires'!A44","penteR")</f>
        <v>penteR</v>
      </c>
      <c r="D46" s="45" t="s">
        <v>659</v>
      </c>
    </row>
    <row r="47" spans="2:4">
      <c r="B47" s="73"/>
      <c r="C47" s="49" t="str">
        <f>HYPERLINK("[Nomenclature_1.09.xlsx]'Nomenclature standard 1.09'!B267:C282","expositionR")</f>
        <v>expositionR</v>
      </c>
    </row>
    <row r="48" spans="2:4">
      <c r="B48" s="74"/>
      <c r="C48" s="47" t="str">
        <f>HYPERLINK("[Nomenclature_1.09.xlsx]'Champs et commentaires'!A46","commentLocalR")</f>
        <v>commentLocalR</v>
      </c>
      <c r="D48" s="45" t="s">
        <v>659</v>
      </c>
    </row>
    <row r="49" spans="2:4">
      <c r="B49" s="73" t="s">
        <v>4</v>
      </c>
      <c r="C49" s="49" t="str">
        <f>HYPERLINK("[Nomenclature_1.09.xlsx]'Champs et commentaires'!A47","codeHabitat")</f>
        <v>codeHabitat</v>
      </c>
      <c r="D49" s="45" t="s">
        <v>659</v>
      </c>
    </row>
    <row r="50" spans="2:4">
      <c r="B50" s="73"/>
      <c r="C50" s="49" t="str">
        <f>HYPERLINK("[Nomenclature_1.09.xlsx]'Nomenclature standard 1.09'!B286:C302","refHabitat")</f>
        <v>refHabitat</v>
      </c>
    </row>
    <row r="51" spans="2:4">
      <c r="B51" s="73"/>
      <c r="C51" s="49" t="str">
        <f>HYPERLINK("[Nomenclature_1.09.xlsx]'Champs et commentaires'!A49","versionRefHabitat")</f>
        <v>versionRefHabitat</v>
      </c>
      <c r="D51" s="45" t="s">
        <v>659</v>
      </c>
    </row>
    <row r="52" spans="2:4">
      <c r="B52" s="73"/>
      <c r="C52" s="49" t="str">
        <f>HYPERLINK("[Nomenclature_1.09.xlsx]'Nomenclature standard 1.09'!B306:C308","codeHabRef")</f>
        <v>codeHabRef</v>
      </c>
    </row>
    <row r="53" spans="2:4">
      <c r="B53" s="74"/>
      <c r="C53" s="47" t="str">
        <f>HYPERLINK("[Nomenclature_1.09.xlsx]'Champs et commentaires'!A51","CommentHabitatR")</f>
        <v>CommentHabitatR</v>
      </c>
      <c r="D53" s="45" t="s">
        <v>659</v>
      </c>
    </row>
    <row r="54" spans="2:4">
      <c r="B54" s="73" t="s">
        <v>5</v>
      </c>
      <c r="C54" s="55" t="str">
        <f>HYPERLINK("[Nomenclature_1.09.xlsx]'Champs et commentaires'!A52","jourdateDebut")</f>
        <v>jourdateDebut</v>
      </c>
      <c r="D54" s="45" t="s">
        <v>659</v>
      </c>
    </row>
    <row r="55" spans="2:4">
      <c r="B55" s="73"/>
      <c r="C55" s="49" t="str">
        <f>HYPERLINK("[Nomenclature_1.09.xlsx]'Champs et commentaires'!A53","heuredateDebut")</f>
        <v>heuredateDebut</v>
      </c>
      <c r="D55" s="45" t="s">
        <v>659</v>
      </c>
    </row>
    <row r="56" spans="2:4">
      <c r="B56" s="73"/>
      <c r="C56" s="55" t="str">
        <f>HYPERLINK("[Nomenclature_1.09.xlsx]'Champs et commentaires'!A54","jourdateFin")</f>
        <v>jourdateFin</v>
      </c>
      <c r="D56" s="45" t="s">
        <v>659</v>
      </c>
    </row>
    <row r="57" spans="2:4">
      <c r="B57" s="74"/>
      <c r="C57" s="49" t="str">
        <f>HYPERLINK("[Nomenclature_1.09.xlsx]'Champs et commentaires'!A55","heuredateFin")</f>
        <v>heuredateFin</v>
      </c>
      <c r="D57" s="45" t="s">
        <v>659</v>
      </c>
    </row>
    <row r="58" spans="2:4">
      <c r="B58" s="73" t="s">
        <v>664</v>
      </c>
      <c r="C58" s="48" t="str">
        <f>HYPERLINK("[Nomenclature_1.09.xlsx]'Champs et commentaires'!A56","observateurIdentite")</f>
        <v>observateurIdentite</v>
      </c>
      <c r="D58" s="45" t="s">
        <v>659</v>
      </c>
    </row>
    <row r="59" spans="2:4">
      <c r="B59" s="73"/>
      <c r="C59" s="49" t="str">
        <f>HYPERLINK("[Nomenclature_1.09.xlsx]'Champs et commentaires'!A57","observateurNomOrganisme")</f>
        <v>observateurNomOrganisme</v>
      </c>
      <c r="D59" s="45" t="s">
        <v>659</v>
      </c>
    </row>
    <row r="60" spans="2:4">
      <c r="B60" s="73"/>
      <c r="C60" s="47" t="str">
        <f>HYPERLINK("[Nomenclature_1.09.xlsx]'Champs et commentaires'!A58","determinateurIdentite")</f>
        <v>determinateurIdentite</v>
      </c>
      <c r="D60" s="45" t="s">
        <v>659</v>
      </c>
    </row>
    <row r="61" spans="2:4">
      <c r="B61" s="73"/>
      <c r="C61" s="49" t="str">
        <f>HYPERLINK("[Nomenclature_1.09.xlsx]'Champs et commentaires'!A59","determinateurNomOrganisme")</f>
        <v>determinateurNomOrganisme</v>
      </c>
      <c r="D61" s="45" t="s">
        <v>659</v>
      </c>
    </row>
    <row r="62" spans="2:4">
      <c r="B62" s="73"/>
      <c r="C62" s="47" t="str">
        <f>HYPERLINK("[Nomenclature_1.09.xlsx]'Champs et commentaires'!A60","dateDetermination")</f>
        <v>dateDetermination</v>
      </c>
      <c r="D62" s="45" t="s">
        <v>659</v>
      </c>
    </row>
    <row r="63" spans="2:4">
      <c r="B63" s="73"/>
      <c r="C63" s="47" t="str">
        <f>HYPERLINK("[Nomenclature_1.09.xlsx]'Champs et commentaires'!A61","organismeGestionnaireDonnee")</f>
        <v>organismeGestionnaireDonnee</v>
      </c>
      <c r="D63" s="45" t="s">
        <v>659</v>
      </c>
    </row>
    <row r="64" spans="2:4">
      <c r="B64" s="76" t="s">
        <v>96</v>
      </c>
      <c r="C64" s="60" t="str">
        <f>HYPERLINK("[Nomenclature_1.09.xlsx]'Nomenclature standard 1.09'!B312:C320","nivVal")</f>
        <v>nivVal</v>
      </c>
    </row>
    <row r="65" spans="2:4">
      <c r="B65" s="77"/>
      <c r="C65" s="50" t="str">
        <f>HYPERLINK("[Nomenclature_1.09.xlsx]'Champs et commentaires'!A63","validateurIdentite")</f>
        <v>validateurIdentite</v>
      </c>
      <c r="D65" s="45" t="s">
        <v>659</v>
      </c>
    </row>
    <row r="66" spans="2:4">
      <c r="B66" s="77"/>
      <c r="C66" s="47" t="str">
        <f>HYPERLINK("[Nomenclature_1.09.xlsx]'Champs et commentaires'!A64","validateurMail")</f>
        <v>validateurMail</v>
      </c>
      <c r="D66" s="45" t="s">
        <v>659</v>
      </c>
    </row>
    <row r="67" spans="2:4">
      <c r="B67" s="77"/>
      <c r="C67" s="47" t="str">
        <f>HYPERLINK("[Nomenclature_1.09.xlsx]'Champs et commentaires'!A65","validateurNomOrganisme")</f>
        <v>validateurNomOrganisme</v>
      </c>
      <c r="D67" s="45" t="s">
        <v>659</v>
      </c>
    </row>
    <row r="68" spans="2:4">
      <c r="B68" s="77"/>
      <c r="C68" s="37" t="str">
        <f>HYPERLINK("[Nomenclature_1.09.xlsx]'Champs et commentaires'!A66","dateCtrl")</f>
        <v>dateCtrl</v>
      </c>
      <c r="D68" s="45" t="s">
        <v>659</v>
      </c>
    </row>
    <row r="69" spans="2:4">
      <c r="B69" s="78"/>
      <c r="C69" s="43" t="str">
        <f>HYPERLINK("[Nomenclature_1.09.xlsx]'Champs et commentaires'!A67","commentaireValidation")</f>
        <v>commentaireValidation</v>
      </c>
      <c r="D69" s="45" t="s">
        <v>659</v>
      </c>
    </row>
    <row r="70" spans="2:4">
      <c r="B70" s="73" t="s">
        <v>665</v>
      </c>
      <c r="C70" s="52" t="str">
        <f>HYPERLINK("[Nomenclature_1.09.xlsx]'Nomenclature standard 1.09'!B324:C351","obsTechnique")</f>
        <v>obsTechnique</v>
      </c>
    </row>
    <row r="71" spans="2:4">
      <c r="B71" s="74"/>
      <c r="C71" s="52" t="str">
        <f>HYPERLINK("[Nomenclature_1.09.xlsx]'Champs et commentaires'!A69","occMethodeDetermination")</f>
        <v>occMethodeDetermination</v>
      </c>
      <c r="D71" s="45" t="s">
        <v>659</v>
      </c>
    </row>
    <row r="72" spans="2:4">
      <c r="B72" s="75" t="s">
        <v>6</v>
      </c>
      <c r="C72" s="56" t="str">
        <f>HYPERLINK("[Nomenclature_1.09.xlsx]'Nomenclature standard 1.09'!B355:C360","preuveExistante")</f>
        <v>preuveExistante</v>
      </c>
    </row>
    <row r="73" spans="2:4">
      <c r="B73" s="75"/>
      <c r="C73" s="56" t="str">
        <f>HYPERLINK("[Nomenclature_1.09.xlsx]'Champs et commentaires'!A71","preuveNonNumerique")</f>
        <v>preuveNonNumerique</v>
      </c>
      <c r="D73" s="45" t="s">
        <v>659</v>
      </c>
    </row>
    <row r="74" spans="2:4">
      <c r="B74" s="75"/>
      <c r="C74" s="57" t="str">
        <f>HYPERLINK("[Nomenclature_1.09.xlsx]'Champs et commentaires'!A72","preuveNumerique")</f>
        <v>preuveNumerique</v>
      </c>
      <c r="D74" s="45" t="s">
        <v>659</v>
      </c>
    </row>
    <row r="75" spans="2:4">
      <c r="B75" s="75"/>
      <c r="C75" s="58" t="str">
        <f>HYPERLINK("[Nomenclature_1.09.xlsx]'Champs et commentaires'!A73","commentPreuve")</f>
        <v>commentPreuve</v>
      </c>
      <c r="D75" s="45" t="s">
        <v>659</v>
      </c>
    </row>
    <row r="76" spans="2:4">
      <c r="B76" s="73" t="s">
        <v>7</v>
      </c>
      <c r="C76" s="47" t="str">
        <f>HYPERLINK("[Nomenclature_1.09.xlsx]'Nomenclature standard 1.09'!B364:C370","dSPublique")</f>
        <v>dSPublique</v>
      </c>
    </row>
    <row r="77" spans="2:4">
      <c r="B77" s="73"/>
      <c r="C77" s="47" t="str">
        <f>HYPERLINK("[Nomenclature_1.09.xlsx]'Nomenclature standard 1.09'!B374:C377","dSRFloutageR")</f>
        <v>dSRFloutageR</v>
      </c>
    </row>
    <row r="78" spans="2:4">
      <c r="B78" s="74"/>
      <c r="C78" s="47" t="str">
        <f>HYPERLINK("[Nomenclature_1.09.xlsx]'Nomenclature standard 1.09'!B381:C384","Transf_BIOGRR")</f>
        <v>Transf_BIOGRR</v>
      </c>
    </row>
    <row r="79" spans="2:4">
      <c r="B79" s="73" t="s">
        <v>8</v>
      </c>
      <c r="C79" s="47" t="str">
        <f>HYPERLINK("[Nomenclature_1.09.xlsx]'Champs et commentaires'!A77","identifiantOrigine")</f>
        <v>identifiantOrigine</v>
      </c>
      <c r="D79" s="45" t="s">
        <v>659</v>
      </c>
    </row>
    <row r="80" spans="2:4">
      <c r="B80" s="73"/>
      <c r="C80" s="53" t="str">
        <f>HYPERLINK("[Nomenclature_1.09.xlsx]'Champs et commentaires'!A78","jddCode")</f>
        <v>jddCode</v>
      </c>
      <c r="D80" s="45" t="s">
        <v>659</v>
      </c>
    </row>
    <row r="81" spans="2:4">
      <c r="B81" s="73"/>
      <c r="C81" s="47" t="str">
        <f>HYPERLINK("[Nomenclature_1.09.xlsx]'Champs et commentaires'!A79","jddId")</f>
        <v>jddId</v>
      </c>
      <c r="D81" s="45" t="s">
        <v>659</v>
      </c>
    </row>
    <row r="82" spans="2:4">
      <c r="B82" s="73"/>
      <c r="C82" s="47" t="str">
        <f>HYPERLINK("[Nomenclature_1.09.xlsx]'Nomenclature standard 1.09'!B388:C393","statutSource")</f>
        <v>statutSource</v>
      </c>
    </row>
    <row r="83" spans="2:4">
      <c r="B83" s="73"/>
      <c r="C83" s="59" t="str">
        <f>HYPERLINK("[Nomenclature_1.09.xlsx]'Champs et commentaires'!A81","referenceBiblio")</f>
        <v>referenceBiblio</v>
      </c>
      <c r="D83" s="45" t="s">
        <v>659</v>
      </c>
    </row>
    <row r="84" spans="2:4">
      <c r="B84" s="1" t="s">
        <v>93</v>
      </c>
      <c r="C84" s="37" t="str">
        <f>HYPERLINK("[Nomenclature_1.09.xlsx]'Champs et commentaires'!A82","identifiantPermanent")</f>
        <v>identifiantPermanent</v>
      </c>
      <c r="D84" s="45" t="s">
        <v>659</v>
      </c>
    </row>
    <row r="85" spans="2:4">
      <c r="B85" s="3" t="s">
        <v>9</v>
      </c>
      <c r="C85" s="42" t="str">
        <f>HYPERLINK("[Nomenclature_1.09.xlsx]'Champs et commentaires'!A83","commentaire")</f>
        <v>commentaire</v>
      </c>
      <c r="D85" s="45" t="s">
        <v>659</v>
      </c>
    </row>
  </sheetData>
  <mergeCells count="14">
    <mergeCell ref="B1:C1"/>
    <mergeCell ref="B3:C3"/>
    <mergeCell ref="B54:B57"/>
    <mergeCell ref="B4:B10"/>
    <mergeCell ref="B11:B15"/>
    <mergeCell ref="B16:B28"/>
    <mergeCell ref="B29:B48"/>
    <mergeCell ref="B49:B53"/>
    <mergeCell ref="B58:B63"/>
    <mergeCell ref="B70:B71"/>
    <mergeCell ref="B72:B75"/>
    <mergeCell ref="B76:B78"/>
    <mergeCell ref="B79:B83"/>
    <mergeCell ref="B64:B69"/>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38246-6B08-4C9C-B45F-8C05CF564229}">
  <sheetPr codeName="Feuil3"/>
  <dimension ref="B1:E412"/>
  <sheetViews>
    <sheetView zoomScale="80" zoomScaleNormal="80" workbookViewId="0"/>
  </sheetViews>
  <sheetFormatPr baseColWidth="10" defaultRowHeight="14.25"/>
  <cols>
    <col min="1" max="1" width="2.125" style="10" customWidth="1"/>
    <col min="2" max="2" width="79.125" style="4" customWidth="1"/>
    <col min="3" max="3" width="124.75" style="5" customWidth="1"/>
    <col min="4" max="4" width="11" style="10"/>
    <col min="5" max="5" width="50.5" style="10" customWidth="1"/>
    <col min="6" max="16384" width="11" style="10"/>
  </cols>
  <sheetData>
    <row r="1" spans="2:5">
      <c r="B1" s="10"/>
      <c r="C1" s="13"/>
    </row>
    <row r="2" spans="2:5" ht="15">
      <c r="B2" s="88" t="s">
        <v>83</v>
      </c>
      <c r="C2" s="88"/>
      <c r="E2" s="36"/>
    </row>
    <row r="3" spans="2:5">
      <c r="B3" s="11" t="s">
        <v>377</v>
      </c>
      <c r="C3" s="12" t="s">
        <v>378</v>
      </c>
    </row>
    <row r="4" spans="2:5">
      <c r="B4" s="33" t="s">
        <v>379</v>
      </c>
      <c r="C4" s="8" t="s">
        <v>380</v>
      </c>
    </row>
    <row r="5" spans="2:5" ht="15" customHeight="1">
      <c r="B5" s="10"/>
      <c r="C5" s="13"/>
    </row>
    <row r="6" spans="2:5" ht="15" customHeight="1">
      <c r="B6" s="10"/>
      <c r="C6" s="13"/>
    </row>
    <row r="7" spans="2:5" ht="15" customHeight="1">
      <c r="B7" s="10"/>
      <c r="C7" s="13"/>
    </row>
    <row r="8" spans="2:5" ht="15">
      <c r="B8" s="88" t="s">
        <v>12</v>
      </c>
      <c r="C8" s="88"/>
      <c r="E8" s="36"/>
    </row>
    <row r="9" spans="2:5">
      <c r="B9" s="14" t="s">
        <v>377</v>
      </c>
      <c r="C9" s="15" t="s">
        <v>378</v>
      </c>
    </row>
    <row r="10" spans="2:5">
      <c r="B10" s="33" t="s">
        <v>379</v>
      </c>
      <c r="C10" s="8" t="s">
        <v>380</v>
      </c>
    </row>
    <row r="11" spans="2:5">
      <c r="B11" s="10"/>
      <c r="C11" s="13"/>
    </row>
    <row r="12" spans="2:5">
      <c r="B12" s="10"/>
      <c r="C12" s="13"/>
    </row>
    <row r="13" spans="2:5">
      <c r="B13" s="10"/>
      <c r="C13" s="13"/>
    </row>
    <row r="14" spans="2:5" ht="15">
      <c r="B14" s="89" t="s">
        <v>13</v>
      </c>
      <c r="C14" s="89"/>
      <c r="E14" s="36"/>
    </row>
    <row r="15" spans="2:5">
      <c r="B15" s="16" t="s">
        <v>377</v>
      </c>
      <c r="C15" s="17" t="s">
        <v>378</v>
      </c>
    </row>
    <row r="16" spans="2:5">
      <c r="B16" s="34" t="s">
        <v>379</v>
      </c>
      <c r="C16" s="12" t="s">
        <v>380</v>
      </c>
    </row>
    <row r="17" spans="2:5">
      <c r="B17" s="10"/>
      <c r="C17" s="13"/>
    </row>
    <row r="18" spans="2:5">
      <c r="B18" s="10"/>
      <c r="C18" s="13"/>
    </row>
    <row r="19" spans="2:5">
      <c r="B19" s="10"/>
      <c r="C19" s="13"/>
    </row>
    <row r="20" spans="2:5" ht="15">
      <c r="B20" s="82" t="s">
        <v>15</v>
      </c>
      <c r="C20" s="83"/>
      <c r="E20" s="36"/>
    </row>
    <row r="21" spans="2:5">
      <c r="B21" s="11" t="s">
        <v>377</v>
      </c>
      <c r="C21" s="12" t="s">
        <v>378</v>
      </c>
    </row>
    <row r="22" spans="2:5" ht="29.25">
      <c r="B22" s="18" t="s">
        <v>381</v>
      </c>
      <c r="C22" s="6" t="s">
        <v>393</v>
      </c>
    </row>
    <row r="23" spans="2:5" ht="15">
      <c r="B23" s="19" t="s">
        <v>382</v>
      </c>
      <c r="C23" s="7" t="s">
        <v>394</v>
      </c>
    </row>
    <row r="24" spans="2:5">
      <c r="B24" s="10"/>
      <c r="C24" s="13"/>
    </row>
    <row r="25" spans="2:5">
      <c r="B25" s="10"/>
      <c r="C25" s="13"/>
    </row>
    <row r="26" spans="2:5">
      <c r="B26" s="10"/>
      <c r="C26" s="13"/>
    </row>
    <row r="27" spans="2:5" ht="15">
      <c r="B27" s="82" t="s">
        <v>18</v>
      </c>
      <c r="C27" s="83"/>
      <c r="E27" s="36"/>
    </row>
    <row r="28" spans="2:5" ht="15">
      <c r="B28" s="11" t="s">
        <v>377</v>
      </c>
      <c r="C28" s="12" t="s">
        <v>378</v>
      </c>
    </row>
    <row r="29" spans="2:5" ht="15">
      <c r="B29" s="18" t="s">
        <v>383</v>
      </c>
      <c r="C29" s="6" t="s">
        <v>396</v>
      </c>
    </row>
    <row r="30" spans="2:5" ht="15">
      <c r="B30" s="18" t="s">
        <v>384</v>
      </c>
      <c r="C30" s="6" t="s">
        <v>395</v>
      </c>
    </row>
    <row r="31" spans="2:5" ht="15">
      <c r="B31" s="18" t="s">
        <v>385</v>
      </c>
      <c r="C31" s="6" t="s">
        <v>397</v>
      </c>
    </row>
    <row r="32" spans="2:5" ht="15">
      <c r="B32" s="18" t="s">
        <v>386</v>
      </c>
      <c r="C32" s="6" t="s">
        <v>398</v>
      </c>
    </row>
    <row r="33" spans="2:3" ht="15">
      <c r="B33" s="18" t="s">
        <v>387</v>
      </c>
      <c r="C33" s="6" t="s">
        <v>399</v>
      </c>
    </row>
    <row r="34" spans="2:3" ht="15">
      <c r="B34" s="18" t="s">
        <v>388</v>
      </c>
      <c r="C34" s="6" t="s">
        <v>400</v>
      </c>
    </row>
    <row r="35" spans="2:3" ht="15">
      <c r="B35" s="18" t="s">
        <v>389</v>
      </c>
      <c r="C35" s="6" t="s">
        <v>401</v>
      </c>
    </row>
    <row r="36" spans="2:3" ht="15">
      <c r="B36" s="18" t="s">
        <v>390</v>
      </c>
      <c r="C36" s="6" t="s">
        <v>402</v>
      </c>
    </row>
    <row r="37" spans="2:3" ht="15">
      <c r="B37" s="18" t="s">
        <v>391</v>
      </c>
      <c r="C37" s="6" t="s">
        <v>403</v>
      </c>
    </row>
    <row r="38" spans="2:3" ht="15">
      <c r="B38" s="19" t="s">
        <v>392</v>
      </c>
      <c r="C38" s="7" t="s">
        <v>404</v>
      </c>
    </row>
    <row r="39" spans="2:3">
      <c r="B39" s="10"/>
      <c r="C39" s="13"/>
    </row>
    <row r="40" spans="2:3">
      <c r="B40" s="10"/>
      <c r="C40" s="13"/>
    </row>
    <row r="41" spans="2:3">
      <c r="B41" s="10"/>
      <c r="C41" s="13"/>
    </row>
    <row r="42" spans="2:3" ht="15">
      <c r="B42" s="82" t="s">
        <v>98</v>
      </c>
      <c r="C42" s="83"/>
    </row>
    <row r="43" spans="2:3" ht="15">
      <c r="B43" s="11" t="s">
        <v>377</v>
      </c>
      <c r="C43" s="12" t="s">
        <v>378</v>
      </c>
    </row>
    <row r="44" spans="2:3" ht="15">
      <c r="B44" s="24" t="s">
        <v>411</v>
      </c>
      <c r="C44" s="21" t="s">
        <v>412</v>
      </c>
    </row>
    <row r="45" spans="2:3" ht="15">
      <c r="B45" s="18" t="s">
        <v>413</v>
      </c>
      <c r="C45" s="6" t="s">
        <v>414</v>
      </c>
    </row>
    <row r="46" spans="2:3" ht="29.25">
      <c r="B46" s="18" t="s">
        <v>415</v>
      </c>
      <c r="C46" s="6" t="s">
        <v>416</v>
      </c>
    </row>
    <row r="47" spans="2:3" ht="15">
      <c r="B47" s="19" t="s">
        <v>388</v>
      </c>
      <c r="C47" s="7" t="s">
        <v>417</v>
      </c>
    </row>
    <row r="48" spans="2:3">
      <c r="B48" s="10"/>
      <c r="C48" s="13"/>
    </row>
    <row r="49" spans="2:5">
      <c r="B49" s="10"/>
      <c r="C49" s="13"/>
    </row>
    <row r="50" spans="2:5">
      <c r="B50" s="10"/>
      <c r="C50" s="13"/>
    </row>
    <row r="51" spans="2:5" ht="15">
      <c r="B51" s="82" t="s">
        <v>97</v>
      </c>
      <c r="C51" s="83"/>
      <c r="E51" s="36"/>
    </row>
    <row r="52" spans="2:5" ht="14.25" customHeight="1">
      <c r="B52" s="11" t="s">
        <v>377</v>
      </c>
      <c r="C52" s="12" t="s">
        <v>378</v>
      </c>
    </row>
    <row r="53" spans="2:5">
      <c r="B53" s="20">
        <v>1</v>
      </c>
      <c r="C53" s="21" t="s">
        <v>405</v>
      </c>
    </row>
    <row r="54" spans="2:5">
      <c r="B54" s="22">
        <v>2</v>
      </c>
      <c r="C54" s="6" t="s">
        <v>406</v>
      </c>
    </row>
    <row r="55" spans="2:5">
      <c r="B55" s="22">
        <v>3</v>
      </c>
      <c r="C55" s="6" t="s">
        <v>407</v>
      </c>
    </row>
    <row r="56" spans="2:5">
      <c r="B56" s="22">
        <v>4</v>
      </c>
      <c r="C56" s="6" t="s">
        <v>408</v>
      </c>
    </row>
    <row r="57" spans="2:5">
      <c r="B57" s="22">
        <v>5</v>
      </c>
      <c r="C57" s="6" t="s">
        <v>409</v>
      </c>
    </row>
    <row r="58" spans="2:5">
      <c r="B58" s="23">
        <v>6</v>
      </c>
      <c r="C58" s="7" t="s">
        <v>410</v>
      </c>
    </row>
    <row r="59" spans="2:5">
      <c r="B59" s="10"/>
      <c r="C59" s="13"/>
    </row>
    <row r="60" spans="2:5">
      <c r="B60" s="10"/>
      <c r="C60" s="13"/>
    </row>
    <row r="61" spans="2:5">
      <c r="B61" s="10"/>
      <c r="C61" s="13"/>
    </row>
    <row r="62" spans="2:5" ht="15">
      <c r="B62" s="82" t="s">
        <v>99</v>
      </c>
      <c r="C62" s="83"/>
      <c r="E62" s="36"/>
    </row>
    <row r="63" spans="2:5" ht="15">
      <c r="B63" s="11" t="s">
        <v>377</v>
      </c>
      <c r="C63" s="12" t="s">
        <v>378</v>
      </c>
    </row>
    <row r="64" spans="2:5" ht="29.25">
      <c r="B64" s="25">
        <v>0</v>
      </c>
      <c r="C64" s="8" t="s">
        <v>419</v>
      </c>
    </row>
    <row r="65" spans="2:5" ht="15">
      <c r="B65" s="25">
        <v>1</v>
      </c>
      <c r="C65" s="8" t="s">
        <v>418</v>
      </c>
    </row>
    <row r="66" spans="2:5" ht="15">
      <c r="B66" s="25">
        <v>2</v>
      </c>
      <c r="C66" s="8" t="s">
        <v>420</v>
      </c>
    </row>
    <row r="67" spans="2:5" ht="15">
      <c r="B67" s="25">
        <v>3</v>
      </c>
      <c r="C67" s="8" t="s">
        <v>421</v>
      </c>
    </row>
    <row r="68" spans="2:5" ht="15">
      <c r="B68" s="25">
        <v>4</v>
      </c>
      <c r="C68" s="8" t="s">
        <v>422</v>
      </c>
    </row>
    <row r="69" spans="2:5" ht="15">
      <c r="B69" s="25">
        <v>5</v>
      </c>
      <c r="C69" s="8" t="s">
        <v>423</v>
      </c>
    </row>
    <row r="70" spans="2:5">
      <c r="B70" s="10"/>
      <c r="C70" s="13"/>
    </row>
    <row r="71" spans="2:5">
      <c r="B71" s="10"/>
      <c r="C71" s="13"/>
    </row>
    <row r="72" spans="2:5">
      <c r="B72" s="10"/>
      <c r="C72" s="13"/>
    </row>
    <row r="73" spans="2:5" ht="15">
      <c r="B73" s="82" t="s">
        <v>100</v>
      </c>
      <c r="C73" s="83"/>
      <c r="E73" s="36"/>
    </row>
    <row r="74" spans="2:5" ht="15">
      <c r="B74" s="11" t="s">
        <v>377</v>
      </c>
      <c r="C74" s="12" t="s">
        <v>378</v>
      </c>
    </row>
    <row r="75" spans="2:5" ht="29.25">
      <c r="B75" s="25">
        <v>0</v>
      </c>
      <c r="C75" s="8" t="s">
        <v>419</v>
      </c>
    </row>
    <row r="76" spans="2:5" ht="15">
      <c r="B76" s="25">
        <v>1</v>
      </c>
      <c r="C76" s="8" t="s">
        <v>430</v>
      </c>
    </row>
    <row r="77" spans="2:5" ht="15">
      <c r="B77" s="25">
        <v>2</v>
      </c>
      <c r="C77" s="8" t="s">
        <v>431</v>
      </c>
    </row>
    <row r="78" spans="2:5" ht="15">
      <c r="B78" s="25">
        <v>3</v>
      </c>
      <c r="C78" s="8" t="s">
        <v>432</v>
      </c>
    </row>
    <row r="79" spans="2:5" ht="43.5">
      <c r="B79" s="25">
        <v>5</v>
      </c>
      <c r="C79" s="8" t="s">
        <v>433</v>
      </c>
    </row>
    <row r="80" spans="2:5" ht="29.25">
      <c r="B80" s="25">
        <v>6</v>
      </c>
      <c r="C80" s="8" t="s">
        <v>434</v>
      </c>
    </row>
    <row r="81" spans="2:5" ht="15">
      <c r="B81" s="25">
        <v>9</v>
      </c>
      <c r="C81" s="8" t="s">
        <v>435</v>
      </c>
    </row>
    <row r="82" spans="2:5" ht="29.25">
      <c r="B82" s="25">
        <v>10</v>
      </c>
      <c r="C82" s="8" t="s">
        <v>436</v>
      </c>
    </row>
    <row r="83" spans="2:5" ht="29.25">
      <c r="B83" s="25">
        <v>11</v>
      </c>
      <c r="C83" s="8" t="s">
        <v>437</v>
      </c>
    </row>
    <row r="84" spans="2:5" ht="29.25">
      <c r="B84" s="25">
        <v>13</v>
      </c>
      <c r="C84" s="8" t="s">
        <v>438</v>
      </c>
    </row>
    <row r="85" spans="2:5" ht="15">
      <c r="B85" s="25">
        <v>18</v>
      </c>
      <c r="C85" s="8" t="s">
        <v>439</v>
      </c>
    </row>
    <row r="86" spans="2:5" ht="15">
      <c r="B86" s="25">
        <v>19</v>
      </c>
      <c r="C86" s="8" t="s">
        <v>440</v>
      </c>
    </row>
    <row r="87" spans="2:5" ht="15">
      <c r="B87" s="25">
        <v>20</v>
      </c>
      <c r="C87" s="8" t="s">
        <v>441</v>
      </c>
    </row>
    <row r="88" spans="2:5" ht="15">
      <c r="B88" s="25">
        <v>21</v>
      </c>
      <c r="C88" s="8" t="s">
        <v>442</v>
      </c>
    </row>
    <row r="89" spans="2:5" ht="29.25">
      <c r="B89" s="25">
        <v>22</v>
      </c>
      <c r="C89" s="8" t="s">
        <v>443</v>
      </c>
    </row>
    <row r="90" spans="2:5" ht="29.25">
      <c r="B90" s="25">
        <v>23</v>
      </c>
      <c r="C90" s="8" t="s">
        <v>444</v>
      </c>
    </row>
    <row r="91" spans="2:5" ht="15">
      <c r="B91" s="25">
        <v>24</v>
      </c>
      <c r="C91" s="8" t="s">
        <v>445</v>
      </c>
    </row>
    <row r="92" spans="2:5">
      <c r="B92" s="10"/>
      <c r="C92" s="13"/>
    </row>
    <row r="93" spans="2:5">
      <c r="B93" s="10"/>
      <c r="C93" s="13"/>
    </row>
    <row r="94" spans="2:5">
      <c r="B94" s="10"/>
      <c r="C94" s="13"/>
    </row>
    <row r="95" spans="2:5" ht="15">
      <c r="B95" s="82" t="s">
        <v>101</v>
      </c>
      <c r="C95" s="83"/>
      <c r="E95" s="36"/>
    </row>
    <row r="96" spans="2:5" ht="15">
      <c r="B96" s="11" t="s">
        <v>377</v>
      </c>
      <c r="C96" s="12" t="s">
        <v>378</v>
      </c>
    </row>
    <row r="97" spans="2:5" ht="15">
      <c r="B97" s="25">
        <v>0</v>
      </c>
      <c r="C97" s="8" t="s">
        <v>446</v>
      </c>
    </row>
    <row r="98" spans="2:5" ht="15">
      <c r="B98" s="25">
        <v>1</v>
      </c>
      <c r="C98" s="8" t="s">
        <v>425</v>
      </c>
    </row>
    <row r="99" spans="2:5" ht="15">
      <c r="B99" s="25">
        <v>2</v>
      </c>
      <c r="C99" s="8" t="s">
        <v>426</v>
      </c>
    </row>
    <row r="100" spans="2:5" ht="15">
      <c r="B100" s="25">
        <v>3</v>
      </c>
      <c r="C100" s="8" t="s">
        <v>427</v>
      </c>
    </row>
    <row r="101" spans="2:5" ht="29.25">
      <c r="B101" s="25">
        <v>4</v>
      </c>
      <c r="C101" s="8" t="s">
        <v>447</v>
      </c>
    </row>
    <row r="102" spans="2:5" ht="29.25">
      <c r="B102" s="25">
        <v>5</v>
      </c>
      <c r="C102" s="8" t="s">
        <v>428</v>
      </c>
    </row>
    <row r="103" spans="2:5" ht="15">
      <c r="B103" s="25">
        <v>9</v>
      </c>
      <c r="C103" s="8" t="s">
        <v>448</v>
      </c>
    </row>
    <row r="104" spans="2:5" ht="15">
      <c r="B104" s="25">
        <v>13</v>
      </c>
      <c r="C104" s="8" t="s">
        <v>429</v>
      </c>
    </row>
    <row r="105" spans="2:5">
      <c r="B105" s="10"/>
      <c r="C105" s="13"/>
    </row>
    <row r="106" spans="2:5">
      <c r="B106" s="10"/>
      <c r="C106" s="13"/>
    </row>
    <row r="107" spans="2:5">
      <c r="B107" s="10"/>
      <c r="C107" s="13"/>
    </row>
    <row r="108" spans="2:5" ht="15">
      <c r="B108" s="82" t="s">
        <v>102</v>
      </c>
      <c r="C108" s="83"/>
      <c r="E108" s="36"/>
    </row>
    <row r="109" spans="2:5" ht="15">
      <c r="B109" s="11" t="s">
        <v>377</v>
      </c>
      <c r="C109" s="12" t="s">
        <v>378</v>
      </c>
    </row>
    <row r="110" spans="2:5" ht="15">
      <c r="B110" s="25">
        <v>0</v>
      </c>
      <c r="C110" s="8" t="s">
        <v>449</v>
      </c>
    </row>
    <row r="111" spans="2:5" ht="29.25">
      <c r="B111" s="25">
        <v>1</v>
      </c>
      <c r="C111" s="8" t="s">
        <v>419</v>
      </c>
    </row>
    <row r="112" spans="2:5" ht="15">
      <c r="B112" s="25">
        <v>2</v>
      </c>
      <c r="C112" s="8" t="s">
        <v>450</v>
      </c>
    </row>
    <row r="113" spans="2:5" ht="15">
      <c r="B113" s="25">
        <v>3</v>
      </c>
      <c r="C113" s="8" t="s">
        <v>451</v>
      </c>
    </row>
    <row r="114" spans="2:5">
      <c r="B114" s="10"/>
      <c r="C114" s="13"/>
    </row>
    <row r="115" spans="2:5">
      <c r="B115" s="10"/>
      <c r="C115" s="13"/>
    </row>
    <row r="116" spans="2:5">
      <c r="B116" s="10"/>
      <c r="C116" s="13"/>
    </row>
    <row r="117" spans="2:5" ht="15">
      <c r="B117" s="82" t="s">
        <v>103</v>
      </c>
      <c r="C117" s="83"/>
      <c r="E117" s="36"/>
    </row>
    <row r="118" spans="2:5" ht="15">
      <c r="B118" s="11" t="s">
        <v>377</v>
      </c>
      <c r="C118" s="12" t="s">
        <v>378</v>
      </c>
    </row>
    <row r="119" spans="2:5" ht="15">
      <c r="B119" s="25">
        <v>0</v>
      </c>
      <c r="C119" s="8" t="s">
        <v>452</v>
      </c>
    </row>
    <row r="120" spans="2:5" ht="29.25">
      <c r="B120" s="25">
        <v>1</v>
      </c>
      <c r="C120" s="8" t="s">
        <v>453</v>
      </c>
    </row>
    <row r="121" spans="2:5" ht="29.25">
      <c r="B121" s="25">
        <v>2</v>
      </c>
      <c r="C121" s="8" t="s">
        <v>454</v>
      </c>
    </row>
    <row r="122" spans="2:5" ht="15">
      <c r="B122" s="25">
        <v>3</v>
      </c>
      <c r="C122" s="8" t="s">
        <v>455</v>
      </c>
    </row>
    <row r="123" spans="2:5" ht="15">
      <c r="B123" s="25">
        <v>4</v>
      </c>
      <c r="C123" s="8" t="s">
        <v>456</v>
      </c>
    </row>
    <row r="124" spans="2:5" ht="29.25">
      <c r="B124" s="25">
        <v>5</v>
      </c>
      <c r="C124" s="8" t="s">
        <v>457</v>
      </c>
    </row>
    <row r="125" spans="2:5">
      <c r="B125" s="10"/>
      <c r="C125" s="13"/>
    </row>
    <row r="126" spans="2:5">
      <c r="B126" s="10"/>
      <c r="C126" s="13"/>
    </row>
    <row r="127" spans="2:5">
      <c r="B127" s="10"/>
      <c r="C127" s="13"/>
    </row>
    <row r="128" spans="2:5" ht="15">
      <c r="B128" s="82" t="s">
        <v>19</v>
      </c>
      <c r="C128" s="83"/>
      <c r="E128" s="36"/>
    </row>
    <row r="129" spans="2:5" ht="15">
      <c r="B129" s="11" t="s">
        <v>377</v>
      </c>
      <c r="C129" s="12" t="s">
        <v>378</v>
      </c>
    </row>
    <row r="130" spans="2:5" ht="29.25">
      <c r="B130" s="25">
        <v>0</v>
      </c>
      <c r="C130" s="8" t="s">
        <v>458</v>
      </c>
    </row>
    <row r="131" spans="2:5" ht="29.25">
      <c r="B131" s="25">
        <v>1</v>
      </c>
      <c r="C131" s="8" t="s">
        <v>459</v>
      </c>
    </row>
    <row r="132" spans="2:5" ht="100.5">
      <c r="B132" s="25">
        <v>2</v>
      </c>
      <c r="C132" s="8" t="s">
        <v>460</v>
      </c>
    </row>
    <row r="133" spans="2:5" ht="100.5">
      <c r="B133" s="25">
        <v>3</v>
      </c>
      <c r="C133" s="8" t="s">
        <v>461</v>
      </c>
    </row>
    <row r="134" spans="2:5" ht="57.75">
      <c r="B134" s="25">
        <v>4</v>
      </c>
      <c r="C134" s="8" t="s">
        <v>462</v>
      </c>
    </row>
    <row r="135" spans="2:5" ht="29.25">
      <c r="B135" s="25">
        <v>5</v>
      </c>
      <c r="C135" s="8" t="s">
        <v>463</v>
      </c>
    </row>
    <row r="136" spans="2:5" ht="29.25">
      <c r="B136" s="25">
        <v>6</v>
      </c>
      <c r="C136" s="8" t="s">
        <v>464</v>
      </c>
    </row>
    <row r="137" spans="2:5">
      <c r="B137" s="10"/>
      <c r="C137" s="13"/>
    </row>
    <row r="138" spans="2:5">
      <c r="B138" s="10"/>
      <c r="C138" s="13"/>
    </row>
    <row r="139" spans="2:5">
      <c r="B139" s="10"/>
      <c r="C139" s="13"/>
    </row>
    <row r="140" spans="2:5" ht="15">
      <c r="B140" s="82" t="s">
        <v>104</v>
      </c>
      <c r="C140" s="83"/>
      <c r="E140" s="36"/>
    </row>
    <row r="141" spans="2:5" ht="15">
      <c r="B141" s="11" t="s">
        <v>377</v>
      </c>
      <c r="C141" s="12" t="s">
        <v>378</v>
      </c>
    </row>
    <row r="142" spans="2:5" ht="15">
      <c r="B142" s="25">
        <v>0</v>
      </c>
      <c r="C142" s="8" t="s">
        <v>424</v>
      </c>
    </row>
    <row r="143" spans="2:5" ht="15">
      <c r="B143" s="25">
        <v>1</v>
      </c>
      <c r="C143" s="8" t="s">
        <v>465</v>
      </c>
    </row>
    <row r="144" spans="2:5" ht="15">
      <c r="B144" s="25">
        <v>2</v>
      </c>
      <c r="C144" s="8" t="s">
        <v>466</v>
      </c>
    </row>
    <row r="145" spans="2:3" ht="15">
      <c r="B145" s="25">
        <v>3</v>
      </c>
      <c r="C145" s="8" t="s">
        <v>467</v>
      </c>
    </row>
    <row r="146" spans="2:3" ht="15">
      <c r="B146" s="25">
        <v>4</v>
      </c>
      <c r="C146" s="8" t="s">
        <v>468</v>
      </c>
    </row>
    <row r="147" spans="2:3" ht="15">
      <c r="B147" s="25">
        <v>5</v>
      </c>
      <c r="C147" s="8" t="s">
        <v>469</v>
      </c>
    </row>
    <row r="148" spans="2:3" ht="15">
      <c r="B148" s="25">
        <v>6</v>
      </c>
      <c r="C148" s="8" t="s">
        <v>470</v>
      </c>
    </row>
    <row r="149" spans="2:3" ht="29.25">
      <c r="B149" s="25">
        <v>7</v>
      </c>
      <c r="C149" s="8" t="s">
        <v>471</v>
      </c>
    </row>
    <row r="150" spans="2:3" ht="15">
      <c r="B150" s="25">
        <v>8</v>
      </c>
      <c r="C150" s="8" t="s">
        <v>472</v>
      </c>
    </row>
    <row r="151" spans="2:3" ht="29.25">
      <c r="B151" s="25">
        <v>9</v>
      </c>
      <c r="C151" s="8" t="s">
        <v>473</v>
      </c>
    </row>
    <row r="152" spans="2:3" ht="15">
      <c r="B152" s="25">
        <v>10</v>
      </c>
      <c r="C152" s="8" t="s">
        <v>474</v>
      </c>
    </row>
    <row r="153" spans="2:3" ht="29.25">
      <c r="B153" s="25">
        <v>11</v>
      </c>
      <c r="C153" s="8" t="s">
        <v>475</v>
      </c>
    </row>
    <row r="154" spans="2:3" ht="29.25">
      <c r="B154" s="25">
        <v>12</v>
      </c>
      <c r="C154" s="8" t="s">
        <v>476</v>
      </c>
    </row>
    <row r="155" spans="2:3" ht="29.25">
      <c r="B155" s="25">
        <v>13</v>
      </c>
      <c r="C155" s="8" t="s">
        <v>477</v>
      </c>
    </row>
    <row r="156" spans="2:3" ht="15">
      <c r="B156" s="25">
        <v>14</v>
      </c>
      <c r="C156" s="9" t="s">
        <v>478</v>
      </c>
    </row>
    <row r="157" spans="2:3" ht="15">
      <c r="B157" s="25">
        <v>15</v>
      </c>
      <c r="C157" s="8" t="s">
        <v>479</v>
      </c>
    </row>
    <row r="158" spans="2:3" ht="15">
      <c r="B158" s="25">
        <v>16</v>
      </c>
      <c r="C158" s="8" t="s">
        <v>480</v>
      </c>
    </row>
    <row r="159" spans="2:3" ht="15">
      <c r="B159" s="25">
        <v>17</v>
      </c>
      <c r="C159" s="9" t="s">
        <v>481</v>
      </c>
    </row>
    <row r="160" spans="2:3" ht="15">
      <c r="B160" s="25">
        <v>18</v>
      </c>
      <c r="C160" s="9" t="s">
        <v>482</v>
      </c>
    </row>
    <row r="161" spans="2:5" ht="15">
      <c r="B161" s="25">
        <v>19</v>
      </c>
      <c r="C161" s="9" t="s">
        <v>483</v>
      </c>
    </row>
    <row r="162" spans="2:5" ht="15">
      <c r="B162" s="25">
        <v>20</v>
      </c>
      <c r="C162" s="9" t="s">
        <v>484</v>
      </c>
    </row>
    <row r="163" spans="2:5" ht="15">
      <c r="B163" s="25">
        <v>21</v>
      </c>
      <c r="C163" s="9" t="s">
        <v>485</v>
      </c>
    </row>
    <row r="164" spans="2:5" ht="15">
      <c r="B164" s="25">
        <v>22</v>
      </c>
      <c r="C164" s="9" t="s">
        <v>486</v>
      </c>
    </row>
    <row r="165" spans="2:5" ht="15">
      <c r="B165" s="25">
        <v>23</v>
      </c>
      <c r="C165" s="9" t="s">
        <v>487</v>
      </c>
    </row>
    <row r="166" spans="2:5">
      <c r="B166" s="10"/>
      <c r="C166" s="13"/>
    </row>
    <row r="167" spans="2:5">
      <c r="B167" s="10"/>
      <c r="C167" s="13"/>
    </row>
    <row r="168" spans="2:5">
      <c r="B168" s="10"/>
      <c r="C168" s="13"/>
    </row>
    <row r="169" spans="2:5" ht="15">
      <c r="B169" s="82" t="s">
        <v>84</v>
      </c>
      <c r="C169" s="83"/>
      <c r="E169" s="36"/>
    </row>
    <row r="170" spans="2:5" ht="15">
      <c r="B170" s="11" t="s">
        <v>377</v>
      </c>
      <c r="C170" s="12" t="s">
        <v>378</v>
      </c>
    </row>
    <row r="171" spans="2:5">
      <c r="B171" s="25" t="s">
        <v>488</v>
      </c>
      <c r="C171" s="8" t="s">
        <v>489</v>
      </c>
    </row>
    <row r="172" spans="2:5">
      <c r="B172" s="25" t="s">
        <v>490</v>
      </c>
      <c r="C172" s="8" t="s">
        <v>491</v>
      </c>
    </row>
    <row r="173" spans="2:5" ht="28.5">
      <c r="B173" s="25" t="s">
        <v>492</v>
      </c>
      <c r="C173" s="8" t="s">
        <v>493</v>
      </c>
    </row>
    <row r="174" spans="2:5" ht="28.5">
      <c r="B174" s="25" t="s">
        <v>494</v>
      </c>
      <c r="C174" s="8" t="s">
        <v>495</v>
      </c>
    </row>
    <row r="175" spans="2:5" ht="28.5">
      <c r="B175" s="25" t="s">
        <v>496</v>
      </c>
      <c r="C175" s="8" t="s">
        <v>497</v>
      </c>
    </row>
    <row r="176" spans="2:5" ht="42.75">
      <c r="B176" s="25" t="s">
        <v>498</v>
      </c>
      <c r="C176" s="8" t="s">
        <v>499</v>
      </c>
    </row>
    <row r="177" spans="2:5">
      <c r="B177" s="10"/>
      <c r="C177" s="13"/>
    </row>
    <row r="178" spans="2:5">
      <c r="B178" s="10"/>
      <c r="C178" s="13"/>
    </row>
    <row r="179" spans="2:5">
      <c r="B179" s="10"/>
      <c r="C179" s="13"/>
    </row>
    <row r="180" spans="2:5" ht="15">
      <c r="B180" s="84" t="s">
        <v>85</v>
      </c>
      <c r="C180" s="85"/>
      <c r="E180" s="36"/>
    </row>
    <row r="181" spans="2:5" ht="15">
      <c r="B181" s="11" t="s">
        <v>377</v>
      </c>
      <c r="C181" s="12" t="s">
        <v>378</v>
      </c>
    </row>
    <row r="182" spans="2:5">
      <c r="B182" s="25" t="s">
        <v>500</v>
      </c>
      <c r="C182" s="8" t="s">
        <v>501</v>
      </c>
    </row>
    <row r="183" spans="2:5">
      <c r="B183" s="25" t="s">
        <v>502</v>
      </c>
      <c r="C183" s="8" t="s">
        <v>503</v>
      </c>
    </row>
    <row r="184" spans="2:5">
      <c r="B184" s="25" t="s">
        <v>505</v>
      </c>
      <c r="C184" s="8" t="s">
        <v>504</v>
      </c>
    </row>
    <row r="185" spans="2:5">
      <c r="B185" s="25" t="s">
        <v>506</v>
      </c>
      <c r="C185" s="8" t="s">
        <v>507</v>
      </c>
    </row>
    <row r="186" spans="2:5">
      <c r="B186" s="25" t="s">
        <v>508</v>
      </c>
      <c r="C186" s="8" t="s">
        <v>509</v>
      </c>
    </row>
    <row r="187" spans="2:5">
      <c r="B187" s="25" t="s">
        <v>510</v>
      </c>
      <c r="C187" s="8" t="s">
        <v>511</v>
      </c>
    </row>
    <row r="188" spans="2:5">
      <c r="B188" s="25" t="s">
        <v>512</v>
      </c>
      <c r="C188" s="8" t="s">
        <v>513</v>
      </c>
    </row>
    <row r="189" spans="2:5">
      <c r="B189" s="25" t="s">
        <v>514</v>
      </c>
      <c r="C189" s="8" t="s">
        <v>515</v>
      </c>
    </row>
    <row r="190" spans="2:5">
      <c r="B190" s="10"/>
      <c r="C190" s="13"/>
    </row>
    <row r="191" spans="2:5">
      <c r="B191" s="10"/>
      <c r="C191" s="13"/>
    </row>
    <row r="192" spans="2:5">
      <c r="B192" s="10"/>
      <c r="C192" s="13"/>
    </row>
    <row r="193" spans="2:5" ht="15">
      <c r="B193" s="82" t="s">
        <v>86</v>
      </c>
      <c r="C193" s="83"/>
      <c r="E193" s="36"/>
    </row>
    <row r="194" spans="2:5" ht="15">
      <c r="B194" s="27" t="s">
        <v>377</v>
      </c>
      <c r="C194" s="28" t="s">
        <v>378</v>
      </c>
    </row>
    <row r="195" spans="2:5">
      <c r="B195" s="25" t="s">
        <v>516</v>
      </c>
      <c r="C195" s="25" t="s">
        <v>521</v>
      </c>
    </row>
    <row r="196" spans="2:5">
      <c r="B196" s="25" t="s">
        <v>517</v>
      </c>
      <c r="C196" s="25" t="s">
        <v>521</v>
      </c>
    </row>
    <row r="197" spans="2:5">
      <c r="B197" s="25" t="s">
        <v>518</v>
      </c>
      <c r="C197" s="25" t="s">
        <v>521</v>
      </c>
    </row>
    <row r="198" spans="2:5">
      <c r="B198" s="25" t="s">
        <v>519</v>
      </c>
      <c r="C198" s="25" t="s">
        <v>521</v>
      </c>
    </row>
    <row r="199" spans="2:5">
      <c r="B199" s="25" t="s">
        <v>520</v>
      </c>
      <c r="C199" s="25" t="s">
        <v>521</v>
      </c>
    </row>
    <row r="200" spans="2:5">
      <c r="B200" s="10"/>
      <c r="C200" s="13"/>
    </row>
    <row r="201" spans="2:5">
      <c r="B201" s="10"/>
      <c r="C201" s="13"/>
    </row>
    <row r="202" spans="2:5">
      <c r="B202" s="10"/>
      <c r="C202" s="13"/>
    </row>
    <row r="203" spans="2:5" ht="15">
      <c r="B203" s="82" t="s">
        <v>87</v>
      </c>
      <c r="C203" s="83"/>
      <c r="E203" s="36"/>
    </row>
    <row r="204" spans="2:5" ht="15">
      <c r="B204" s="11" t="s">
        <v>377</v>
      </c>
      <c r="C204" s="12" t="s">
        <v>378</v>
      </c>
    </row>
    <row r="205" spans="2:5">
      <c r="B205" s="25" t="s">
        <v>522</v>
      </c>
      <c r="C205" s="29" t="s">
        <v>521</v>
      </c>
    </row>
    <row r="206" spans="2:5">
      <c r="B206" s="25" t="s">
        <v>523</v>
      </c>
      <c r="C206" s="30" t="s">
        <v>521</v>
      </c>
    </row>
    <row r="207" spans="2:5">
      <c r="B207" s="25" t="s">
        <v>524</v>
      </c>
      <c r="C207" s="31" t="s">
        <v>521</v>
      </c>
    </row>
    <row r="208" spans="2:5">
      <c r="B208" s="25" t="s">
        <v>525</v>
      </c>
      <c r="C208" s="30" t="s">
        <v>521</v>
      </c>
    </row>
    <row r="209" spans="2:5">
      <c r="B209" s="25" t="s">
        <v>526</v>
      </c>
      <c r="C209" s="32" t="s">
        <v>521</v>
      </c>
    </row>
    <row r="210" spans="2:5">
      <c r="B210" s="10"/>
      <c r="C210" s="13"/>
    </row>
    <row r="211" spans="2:5">
      <c r="B211" s="10"/>
      <c r="C211" s="13"/>
    </row>
    <row r="212" spans="2:5">
      <c r="B212" s="10"/>
      <c r="C212" s="13"/>
    </row>
    <row r="213" spans="2:5" ht="15">
      <c r="B213" s="82" t="s">
        <v>22</v>
      </c>
      <c r="C213" s="83"/>
      <c r="E213" s="36"/>
    </row>
    <row r="214" spans="2:5" ht="15">
      <c r="B214" s="11" t="s">
        <v>377</v>
      </c>
      <c r="C214" s="12" t="s">
        <v>378</v>
      </c>
    </row>
    <row r="215" spans="2:5" ht="15">
      <c r="B215" s="25" t="s">
        <v>527</v>
      </c>
      <c r="C215" s="8" t="s">
        <v>529</v>
      </c>
    </row>
    <row r="216" spans="2:5" ht="15">
      <c r="B216" s="25" t="s">
        <v>388</v>
      </c>
      <c r="C216" s="8" t="s">
        <v>530</v>
      </c>
    </row>
    <row r="217" spans="2:5" ht="15">
      <c r="B217" s="25" t="s">
        <v>528</v>
      </c>
      <c r="C217" s="8" t="s">
        <v>531</v>
      </c>
    </row>
    <row r="218" spans="2:5">
      <c r="B218" s="10"/>
      <c r="C218" s="13"/>
    </row>
    <row r="219" spans="2:5">
      <c r="B219" s="10"/>
      <c r="C219" s="13"/>
    </row>
    <row r="220" spans="2:5">
      <c r="B220" s="10"/>
      <c r="C220" s="13"/>
    </row>
    <row r="221" spans="2:5" ht="15">
      <c r="B221" s="82" t="s">
        <v>661</v>
      </c>
      <c r="C221" s="83"/>
    </row>
    <row r="222" spans="2:5" ht="15">
      <c r="B222" s="11" t="s">
        <v>377</v>
      </c>
      <c r="C222" s="12" t="s">
        <v>378</v>
      </c>
    </row>
    <row r="223" spans="2:5">
      <c r="B223" s="25">
        <v>1</v>
      </c>
      <c r="C223" s="8" t="s">
        <v>535</v>
      </c>
    </row>
    <row r="224" spans="2:5">
      <c r="B224" s="25">
        <v>2</v>
      </c>
      <c r="C224" s="8" t="s">
        <v>534</v>
      </c>
    </row>
    <row r="225" spans="2:5">
      <c r="B225" s="10"/>
      <c r="C225" s="13"/>
    </row>
    <row r="226" spans="2:5">
      <c r="B226" s="10"/>
      <c r="C226" s="13"/>
    </row>
    <row r="227" spans="2:5">
      <c r="B227" s="10"/>
      <c r="C227" s="13"/>
    </row>
    <row r="228" spans="2:5" ht="15">
      <c r="B228" s="86" t="s">
        <v>24</v>
      </c>
      <c r="C228" s="87"/>
      <c r="E228" s="36"/>
    </row>
    <row r="229" spans="2:5" ht="15">
      <c r="B229" s="11" t="s">
        <v>377</v>
      </c>
      <c r="C229" s="12" t="s">
        <v>378</v>
      </c>
    </row>
    <row r="230" spans="2:5">
      <c r="B230" s="33" t="s">
        <v>532</v>
      </c>
      <c r="C230" s="8" t="s">
        <v>533</v>
      </c>
    </row>
    <row r="231" spans="2:5">
      <c r="B231" s="10"/>
      <c r="C231" s="13"/>
    </row>
    <row r="232" spans="2:5">
      <c r="B232" s="10"/>
      <c r="C232" s="13"/>
    </row>
    <row r="233" spans="2:5">
      <c r="B233" s="10"/>
      <c r="C233" s="13"/>
    </row>
    <row r="234" spans="2:5" ht="15">
      <c r="B234" s="82" t="s">
        <v>25</v>
      </c>
      <c r="C234" s="83"/>
      <c r="E234" s="36"/>
    </row>
    <row r="235" spans="2:5" ht="15">
      <c r="B235" s="11" t="s">
        <v>377</v>
      </c>
      <c r="C235" s="12" t="s">
        <v>378</v>
      </c>
    </row>
    <row r="236" spans="2:5">
      <c r="B236" s="33" t="s">
        <v>532</v>
      </c>
      <c r="C236" s="8" t="s">
        <v>533</v>
      </c>
    </row>
    <row r="237" spans="2:5">
      <c r="B237" s="10"/>
      <c r="C237" s="13"/>
    </row>
    <row r="238" spans="2:5">
      <c r="B238" s="10"/>
      <c r="C238" s="13"/>
    </row>
    <row r="239" spans="2:5">
      <c r="B239" s="10"/>
      <c r="C239" s="13"/>
    </row>
    <row r="240" spans="2:5" ht="15">
      <c r="B240" s="82" t="s">
        <v>27</v>
      </c>
      <c r="C240" s="83"/>
      <c r="E240" s="36"/>
    </row>
    <row r="241" spans="2:5" ht="15">
      <c r="B241" s="11" t="s">
        <v>377</v>
      </c>
      <c r="C241" s="12" t="s">
        <v>378</v>
      </c>
    </row>
    <row r="242" spans="2:5">
      <c r="B242" s="33" t="s">
        <v>536</v>
      </c>
      <c r="C242" s="8" t="s">
        <v>537</v>
      </c>
    </row>
    <row r="243" spans="2:5">
      <c r="B243" s="10"/>
      <c r="C243" s="13"/>
    </row>
    <row r="244" spans="2:5">
      <c r="B244" s="10"/>
      <c r="C244" s="13"/>
    </row>
    <row r="245" spans="2:5">
      <c r="B245" s="10"/>
      <c r="C245" s="13"/>
    </row>
    <row r="246" spans="2:5" ht="15">
      <c r="B246" s="82" t="s">
        <v>28</v>
      </c>
      <c r="C246" s="83"/>
      <c r="E246" s="36"/>
    </row>
    <row r="247" spans="2:5" ht="15">
      <c r="B247" s="11" t="s">
        <v>377</v>
      </c>
      <c r="C247" s="12" t="s">
        <v>378</v>
      </c>
    </row>
    <row r="248" spans="2:5">
      <c r="B248" s="33" t="s">
        <v>536</v>
      </c>
      <c r="C248" s="8" t="s">
        <v>538</v>
      </c>
    </row>
    <row r="249" spans="2:5">
      <c r="B249" s="10"/>
      <c r="C249" s="13"/>
    </row>
    <row r="250" spans="2:5">
      <c r="B250" s="10"/>
      <c r="C250" s="13"/>
    </row>
    <row r="251" spans="2:5">
      <c r="B251" s="10"/>
      <c r="C251" s="13"/>
    </row>
    <row r="252" spans="2:5" ht="15">
      <c r="B252" s="82" t="s">
        <v>29</v>
      </c>
      <c r="C252" s="83"/>
      <c r="E252" s="36"/>
    </row>
    <row r="253" spans="2:5" ht="15">
      <c r="B253" s="11" t="s">
        <v>377</v>
      </c>
      <c r="C253" s="12" t="s">
        <v>378</v>
      </c>
    </row>
    <row r="254" spans="2:5">
      <c r="B254" s="35" t="s">
        <v>540</v>
      </c>
      <c r="C254" s="8" t="s">
        <v>539</v>
      </c>
    </row>
    <row r="255" spans="2:5">
      <c r="B255" s="35" t="s">
        <v>541</v>
      </c>
      <c r="C255" s="8" t="s">
        <v>542</v>
      </c>
    </row>
    <row r="256" spans="2:5">
      <c r="B256" s="35" t="s">
        <v>543</v>
      </c>
      <c r="C256" s="8" t="s">
        <v>544</v>
      </c>
    </row>
    <row r="257" spans="2:5">
      <c r="B257" s="35" t="s">
        <v>545</v>
      </c>
      <c r="C257" s="8" t="s">
        <v>546</v>
      </c>
    </row>
    <row r="258" spans="2:5">
      <c r="B258" s="35" t="s">
        <v>547</v>
      </c>
      <c r="C258" s="8" t="s">
        <v>548</v>
      </c>
    </row>
    <row r="259" spans="2:5">
      <c r="B259" s="35" t="s">
        <v>549</v>
      </c>
      <c r="C259" s="8" t="s">
        <v>550</v>
      </c>
    </row>
    <row r="260" spans="2:5">
      <c r="B260" s="35" t="s">
        <v>551</v>
      </c>
      <c r="C260" s="8" t="s">
        <v>552</v>
      </c>
    </row>
    <row r="261" spans="2:5">
      <c r="B261" s="35" t="s">
        <v>553</v>
      </c>
      <c r="C261" s="8" t="s">
        <v>554</v>
      </c>
    </row>
    <row r="262" spans="2:5">
      <c r="B262" s="35" t="s">
        <v>555</v>
      </c>
      <c r="C262" s="8" t="s">
        <v>556</v>
      </c>
    </row>
    <row r="263" spans="2:5">
      <c r="B263" s="35" t="s">
        <v>557</v>
      </c>
      <c r="C263" s="8" t="s">
        <v>558</v>
      </c>
    </row>
    <row r="264" spans="2:5">
      <c r="B264" s="10"/>
      <c r="C264" s="13"/>
    </row>
    <row r="265" spans="2:5">
      <c r="B265" s="10"/>
      <c r="C265" s="13"/>
    </row>
    <row r="266" spans="2:5">
      <c r="B266" s="10"/>
      <c r="C266" s="13"/>
    </row>
    <row r="267" spans="2:5" ht="15">
      <c r="B267" s="82" t="s">
        <v>109</v>
      </c>
      <c r="C267" s="83"/>
      <c r="E267" s="36"/>
    </row>
    <row r="268" spans="2:5" ht="15">
      <c r="B268" s="27" t="s">
        <v>377</v>
      </c>
      <c r="C268" s="28" t="s">
        <v>378</v>
      </c>
    </row>
    <row r="269" spans="2:5">
      <c r="B269" s="25" t="s">
        <v>500</v>
      </c>
      <c r="C269" s="8" t="s">
        <v>501</v>
      </c>
    </row>
    <row r="270" spans="2:5">
      <c r="B270" s="25" t="s">
        <v>560</v>
      </c>
      <c r="C270" s="8" t="s">
        <v>561</v>
      </c>
    </row>
    <row r="271" spans="2:5">
      <c r="B271" s="25" t="s">
        <v>502</v>
      </c>
      <c r="C271" s="8" t="s">
        <v>503</v>
      </c>
    </row>
    <row r="272" spans="2:5">
      <c r="B272" s="25" t="s">
        <v>562</v>
      </c>
      <c r="C272" s="8" t="s">
        <v>563</v>
      </c>
    </row>
    <row r="273" spans="2:5">
      <c r="B273" s="25" t="s">
        <v>505</v>
      </c>
      <c r="C273" s="8" t="s">
        <v>504</v>
      </c>
    </row>
    <row r="274" spans="2:5">
      <c r="B274" s="25" t="s">
        <v>564</v>
      </c>
      <c r="C274" s="8" t="s">
        <v>565</v>
      </c>
    </row>
    <row r="275" spans="2:5">
      <c r="B275" s="25" t="s">
        <v>506</v>
      </c>
      <c r="C275" s="8" t="s">
        <v>507</v>
      </c>
    </row>
    <row r="276" spans="2:5">
      <c r="B276" s="25" t="s">
        <v>566</v>
      </c>
      <c r="C276" s="8" t="s">
        <v>567</v>
      </c>
    </row>
    <row r="277" spans="2:5">
      <c r="B277" s="25" t="s">
        <v>508</v>
      </c>
      <c r="C277" s="8" t="s">
        <v>509</v>
      </c>
    </row>
    <row r="278" spans="2:5">
      <c r="B278" s="25" t="s">
        <v>568</v>
      </c>
      <c r="C278" s="8" t="s">
        <v>569</v>
      </c>
    </row>
    <row r="279" spans="2:5">
      <c r="B279" s="25" t="s">
        <v>510</v>
      </c>
      <c r="C279" s="8" t="s">
        <v>511</v>
      </c>
    </row>
    <row r="280" spans="2:5">
      <c r="B280" s="25" t="s">
        <v>570</v>
      </c>
      <c r="C280" s="8" t="s">
        <v>571</v>
      </c>
    </row>
    <row r="281" spans="2:5">
      <c r="B281" s="25" t="s">
        <v>512</v>
      </c>
      <c r="C281" s="8" t="s">
        <v>513</v>
      </c>
    </row>
    <row r="282" spans="2:5">
      <c r="B282" s="25" t="s">
        <v>572</v>
      </c>
      <c r="C282" s="8" t="s">
        <v>573</v>
      </c>
    </row>
    <row r="283" spans="2:5">
      <c r="B283" s="10"/>
      <c r="C283" s="13"/>
    </row>
    <row r="284" spans="2:5">
      <c r="B284" s="10"/>
      <c r="C284" s="13"/>
    </row>
    <row r="285" spans="2:5">
      <c r="B285" s="10"/>
      <c r="C285" s="13"/>
    </row>
    <row r="286" spans="2:5" ht="15">
      <c r="B286" s="82" t="s">
        <v>111</v>
      </c>
      <c r="C286" s="83"/>
      <c r="E286" s="36"/>
    </row>
    <row r="287" spans="2:5" ht="15">
      <c r="B287" s="11" t="s">
        <v>377</v>
      </c>
      <c r="C287" s="12" t="s">
        <v>378</v>
      </c>
    </row>
    <row r="288" spans="2:5">
      <c r="B288" s="25" t="s">
        <v>574</v>
      </c>
      <c r="C288" s="8" t="s">
        <v>575</v>
      </c>
    </row>
    <row r="289" spans="2:3">
      <c r="B289" s="25" t="s">
        <v>576</v>
      </c>
      <c r="C289" s="8" t="s">
        <v>577</v>
      </c>
    </row>
    <row r="290" spans="2:3">
      <c r="B290" s="25" t="s">
        <v>578</v>
      </c>
      <c r="C290" s="8" t="s">
        <v>579</v>
      </c>
    </row>
    <row r="291" spans="2:3">
      <c r="B291" s="25" t="s">
        <v>580</v>
      </c>
      <c r="C291" s="8" t="s">
        <v>581</v>
      </c>
    </row>
    <row r="292" spans="2:3">
      <c r="B292" s="25" t="s">
        <v>582</v>
      </c>
      <c r="C292" s="8" t="s">
        <v>583</v>
      </c>
    </row>
    <row r="293" spans="2:3">
      <c r="B293" s="25" t="s">
        <v>584</v>
      </c>
      <c r="C293" s="8" t="s">
        <v>585</v>
      </c>
    </row>
    <row r="294" spans="2:3" ht="28.5">
      <c r="B294" s="25" t="s">
        <v>586</v>
      </c>
      <c r="C294" s="8" t="s">
        <v>587</v>
      </c>
    </row>
    <row r="295" spans="2:3" ht="28.5">
      <c r="B295" s="25" t="s">
        <v>588</v>
      </c>
      <c r="C295" s="8" t="s">
        <v>589</v>
      </c>
    </row>
    <row r="296" spans="2:3">
      <c r="B296" s="25" t="s">
        <v>559</v>
      </c>
      <c r="C296" s="8" t="s">
        <v>590</v>
      </c>
    </row>
    <row r="297" spans="2:3">
      <c r="B297" s="25" t="s">
        <v>591</v>
      </c>
      <c r="C297" s="8" t="s">
        <v>592</v>
      </c>
    </row>
    <row r="298" spans="2:3">
      <c r="B298" s="25" t="s">
        <v>593</v>
      </c>
      <c r="C298" s="8" t="s">
        <v>594</v>
      </c>
    </row>
    <row r="299" spans="2:3">
      <c r="B299" s="25" t="s">
        <v>595</v>
      </c>
      <c r="C299" s="8" t="s">
        <v>596</v>
      </c>
    </row>
    <row r="300" spans="2:3">
      <c r="B300" s="25" t="s">
        <v>597</v>
      </c>
      <c r="C300" s="8" t="s">
        <v>596</v>
      </c>
    </row>
    <row r="301" spans="2:3">
      <c r="B301" s="25" t="s">
        <v>598</v>
      </c>
      <c r="C301" s="8" t="s">
        <v>599</v>
      </c>
    </row>
    <row r="302" spans="2:3">
      <c r="B302" s="25" t="s">
        <v>600</v>
      </c>
      <c r="C302" s="8" t="s">
        <v>601</v>
      </c>
    </row>
    <row r="303" spans="2:3">
      <c r="B303" s="10"/>
      <c r="C303" s="13"/>
    </row>
    <row r="304" spans="2:3">
      <c r="B304" s="10"/>
      <c r="C304" s="13"/>
    </row>
    <row r="305" spans="2:5">
      <c r="B305" s="10"/>
      <c r="C305" s="13"/>
    </row>
    <row r="306" spans="2:5" ht="15">
      <c r="B306" s="82" t="s">
        <v>113</v>
      </c>
      <c r="C306" s="83"/>
      <c r="E306" s="36"/>
    </row>
    <row r="307" spans="2:5" ht="15">
      <c r="B307" s="11" t="s">
        <v>377</v>
      </c>
      <c r="C307" s="12" t="s">
        <v>378</v>
      </c>
    </row>
    <row r="308" spans="2:5" ht="28.5">
      <c r="B308" s="33" t="s">
        <v>602</v>
      </c>
      <c r="C308" s="8" t="s">
        <v>603</v>
      </c>
    </row>
    <row r="309" spans="2:5">
      <c r="B309" s="10"/>
      <c r="C309" s="13"/>
    </row>
    <row r="310" spans="2:5">
      <c r="B310" s="10"/>
      <c r="C310" s="13"/>
    </row>
    <row r="311" spans="2:5">
      <c r="B311" s="10"/>
      <c r="C311" s="13"/>
    </row>
    <row r="312" spans="2:5" ht="15">
      <c r="B312" s="90" t="s">
        <v>94</v>
      </c>
      <c r="C312" s="91"/>
    </row>
    <row r="313" spans="2:5" ht="15">
      <c r="B313" s="11" t="s">
        <v>377</v>
      </c>
      <c r="C313" s="12" t="s">
        <v>378</v>
      </c>
    </row>
    <row r="314" spans="2:5" ht="15">
      <c r="B314" s="25">
        <v>0</v>
      </c>
      <c r="C314" s="9" t="s">
        <v>668</v>
      </c>
    </row>
    <row r="315" spans="2:5" ht="43.5">
      <c r="B315" s="25">
        <v>1</v>
      </c>
      <c r="C315" s="8" t="s">
        <v>654</v>
      </c>
    </row>
    <row r="316" spans="2:5" ht="43.5">
      <c r="B316" s="25">
        <v>2</v>
      </c>
      <c r="C316" s="8" t="s">
        <v>655</v>
      </c>
    </row>
    <row r="317" spans="2:5" ht="29.25">
      <c r="B317" s="25">
        <v>3</v>
      </c>
      <c r="C317" s="8" t="s">
        <v>656</v>
      </c>
    </row>
    <row r="318" spans="2:5" ht="43.5">
      <c r="B318" s="25">
        <v>4</v>
      </c>
      <c r="C318" s="8" t="s">
        <v>657</v>
      </c>
    </row>
    <row r="319" spans="2:5" ht="43.5">
      <c r="B319" s="25">
        <v>5</v>
      </c>
      <c r="C319" s="8" t="s">
        <v>658</v>
      </c>
    </row>
    <row r="320" spans="2:5" ht="15">
      <c r="B320" s="25">
        <v>6</v>
      </c>
      <c r="C320" s="9" t="s">
        <v>667</v>
      </c>
    </row>
    <row r="321" spans="2:5">
      <c r="B321" s="10"/>
      <c r="C321" s="13"/>
    </row>
    <row r="322" spans="2:5">
      <c r="B322" s="10"/>
      <c r="C322" s="13"/>
    </row>
    <row r="323" spans="2:5">
      <c r="B323" s="10"/>
      <c r="C323" s="13"/>
    </row>
    <row r="324" spans="2:5" ht="15">
      <c r="B324" s="82" t="s">
        <v>92</v>
      </c>
      <c r="C324" s="83"/>
      <c r="E324" s="36"/>
    </row>
    <row r="325" spans="2:5" ht="15">
      <c r="B325" s="11" t="s">
        <v>377</v>
      </c>
      <c r="C325" s="12" t="s">
        <v>378</v>
      </c>
    </row>
    <row r="326" spans="2:5" ht="15">
      <c r="B326" s="25">
        <v>0</v>
      </c>
      <c r="C326" s="8" t="s">
        <v>604</v>
      </c>
    </row>
    <row r="327" spans="2:5" ht="15">
      <c r="B327" s="25">
        <v>1</v>
      </c>
      <c r="C327" s="8" t="s">
        <v>605</v>
      </c>
    </row>
    <row r="328" spans="2:5" ht="15">
      <c r="B328" s="25">
        <v>2</v>
      </c>
      <c r="C328" s="8" t="s">
        <v>606</v>
      </c>
    </row>
    <row r="329" spans="2:5" ht="29.25">
      <c r="B329" s="25">
        <v>3</v>
      </c>
      <c r="C329" s="8" t="s">
        <v>607</v>
      </c>
    </row>
    <row r="330" spans="2:5" ht="15">
      <c r="B330" s="25">
        <v>4</v>
      </c>
      <c r="C330" s="8" t="s">
        <v>608</v>
      </c>
    </row>
    <row r="331" spans="2:5" ht="15">
      <c r="B331" s="25">
        <v>5</v>
      </c>
      <c r="C331" s="8" t="s">
        <v>609</v>
      </c>
    </row>
    <row r="332" spans="2:5" ht="15">
      <c r="B332" s="25">
        <v>6</v>
      </c>
      <c r="C332" s="8" t="s">
        <v>610</v>
      </c>
    </row>
    <row r="333" spans="2:5" ht="15">
      <c r="B333" s="25">
        <v>7</v>
      </c>
      <c r="C333" s="8" t="s">
        <v>611</v>
      </c>
    </row>
    <row r="334" spans="2:5" ht="15">
      <c r="B334" s="25">
        <v>8</v>
      </c>
      <c r="C334" s="8" t="s">
        <v>612</v>
      </c>
    </row>
    <row r="335" spans="2:5" ht="15">
      <c r="B335" s="25">
        <v>9</v>
      </c>
      <c r="C335" s="8" t="s">
        <v>613</v>
      </c>
    </row>
    <row r="336" spans="2:5" ht="29.25">
      <c r="B336" s="25">
        <v>10</v>
      </c>
      <c r="C336" s="8" t="s">
        <v>614</v>
      </c>
    </row>
    <row r="337" spans="2:3" ht="15">
      <c r="B337" s="25">
        <v>11</v>
      </c>
      <c r="C337" s="8" t="s">
        <v>615</v>
      </c>
    </row>
    <row r="338" spans="2:3" ht="15">
      <c r="B338" s="25">
        <v>12</v>
      </c>
      <c r="C338" s="8" t="s">
        <v>616</v>
      </c>
    </row>
    <row r="339" spans="2:3" ht="43.5">
      <c r="B339" s="25">
        <v>13</v>
      </c>
      <c r="C339" s="8" t="s">
        <v>617</v>
      </c>
    </row>
    <row r="340" spans="2:3" ht="29.25">
      <c r="B340" s="25">
        <v>14</v>
      </c>
      <c r="C340" s="8" t="s">
        <v>618</v>
      </c>
    </row>
    <row r="341" spans="2:3" ht="15">
      <c r="B341" s="25">
        <v>15</v>
      </c>
      <c r="C341" s="8" t="s">
        <v>619</v>
      </c>
    </row>
    <row r="342" spans="2:3" ht="15">
      <c r="B342" s="25">
        <v>16</v>
      </c>
      <c r="C342" s="8" t="s">
        <v>620</v>
      </c>
    </row>
    <row r="343" spans="2:3" ht="29.25">
      <c r="B343" s="25">
        <v>17</v>
      </c>
      <c r="C343" s="8" t="s">
        <v>621</v>
      </c>
    </row>
    <row r="344" spans="2:3" ht="29.25">
      <c r="B344" s="25">
        <v>18</v>
      </c>
      <c r="C344" s="8" t="s">
        <v>622</v>
      </c>
    </row>
    <row r="345" spans="2:3" ht="15">
      <c r="B345" s="25">
        <v>19</v>
      </c>
      <c r="C345" s="8" t="s">
        <v>623</v>
      </c>
    </row>
    <row r="346" spans="2:3" ht="15">
      <c r="B346" s="25">
        <v>20</v>
      </c>
      <c r="C346" s="8" t="s">
        <v>624</v>
      </c>
    </row>
    <row r="347" spans="2:3" ht="15">
      <c r="B347" s="25">
        <v>21</v>
      </c>
      <c r="C347" s="8" t="s">
        <v>625</v>
      </c>
    </row>
    <row r="348" spans="2:3" ht="15">
      <c r="B348" s="25">
        <v>22</v>
      </c>
      <c r="C348" s="9" t="s">
        <v>626</v>
      </c>
    </row>
    <row r="349" spans="2:3" ht="15">
      <c r="B349" s="25">
        <v>23</v>
      </c>
      <c r="C349" s="9" t="s">
        <v>627</v>
      </c>
    </row>
    <row r="350" spans="2:3" ht="15">
      <c r="B350" s="25">
        <v>24</v>
      </c>
      <c r="C350" s="9" t="s">
        <v>628</v>
      </c>
    </row>
    <row r="351" spans="2:3" ht="15">
      <c r="B351" s="25">
        <v>25</v>
      </c>
      <c r="C351" s="9" t="s">
        <v>629</v>
      </c>
    </row>
    <row r="352" spans="2:3">
      <c r="B352" s="10"/>
      <c r="C352" s="13"/>
    </row>
    <row r="353" spans="2:5">
      <c r="B353" s="10"/>
      <c r="C353" s="13"/>
    </row>
    <row r="354" spans="2:5">
      <c r="B354" s="10"/>
      <c r="C354" s="13"/>
    </row>
    <row r="355" spans="2:5" ht="15">
      <c r="B355" s="82" t="s">
        <v>43</v>
      </c>
      <c r="C355" s="83"/>
      <c r="E355" s="36"/>
    </row>
    <row r="356" spans="2:5" ht="15">
      <c r="B356" s="11" t="s">
        <v>377</v>
      </c>
      <c r="C356" s="12" t="s">
        <v>378</v>
      </c>
    </row>
    <row r="357" spans="2:5" ht="29.25">
      <c r="B357" s="25">
        <v>0</v>
      </c>
      <c r="C357" s="8" t="s">
        <v>630</v>
      </c>
    </row>
    <row r="358" spans="2:5" ht="15">
      <c r="B358" s="25">
        <v>1</v>
      </c>
      <c r="C358" s="8" t="s">
        <v>631</v>
      </c>
    </row>
    <row r="359" spans="2:5" ht="15">
      <c r="B359" s="25">
        <v>2</v>
      </c>
      <c r="C359" s="8" t="s">
        <v>632</v>
      </c>
    </row>
    <row r="360" spans="2:5" ht="29.25">
      <c r="B360" s="25">
        <v>3</v>
      </c>
      <c r="C360" s="8" t="s">
        <v>633</v>
      </c>
    </row>
    <row r="361" spans="2:5">
      <c r="B361" s="10"/>
      <c r="C361" s="13"/>
    </row>
    <row r="362" spans="2:5">
      <c r="B362" s="10"/>
      <c r="C362" s="13"/>
    </row>
    <row r="363" spans="2:5">
      <c r="B363" s="10"/>
      <c r="C363" s="13"/>
    </row>
    <row r="364" spans="2:5" ht="15.75" customHeight="1">
      <c r="B364" s="82" t="s">
        <v>46</v>
      </c>
      <c r="C364" s="83"/>
      <c r="E364" s="36"/>
    </row>
    <row r="365" spans="2:5" ht="15">
      <c r="B365" s="11" t="s">
        <v>377</v>
      </c>
      <c r="C365" s="12" t="s">
        <v>378</v>
      </c>
    </row>
    <row r="366" spans="2:5" ht="29.25">
      <c r="B366" s="25" t="s">
        <v>634</v>
      </c>
      <c r="C366" s="8" t="s">
        <v>635</v>
      </c>
    </row>
    <row r="367" spans="2:5" ht="43.5">
      <c r="B367" s="25" t="s">
        <v>636</v>
      </c>
      <c r="C367" s="8" t="s">
        <v>637</v>
      </c>
    </row>
    <row r="368" spans="2:5" ht="15">
      <c r="B368" s="25" t="s">
        <v>638</v>
      </c>
      <c r="C368" s="8" t="s">
        <v>639</v>
      </c>
    </row>
    <row r="369" spans="2:5" ht="57.75">
      <c r="B369" s="25" t="s">
        <v>382</v>
      </c>
      <c r="C369" s="8" t="s">
        <v>640</v>
      </c>
    </row>
    <row r="370" spans="2:5" ht="15">
      <c r="B370" s="25" t="s">
        <v>388</v>
      </c>
      <c r="C370" s="8" t="s">
        <v>641</v>
      </c>
    </row>
    <row r="371" spans="2:5">
      <c r="B371" s="10"/>
      <c r="C371" s="13"/>
    </row>
    <row r="372" spans="2:5">
      <c r="B372" s="10"/>
      <c r="C372" s="13"/>
    </row>
    <row r="373" spans="2:5">
      <c r="B373" s="10"/>
      <c r="C373" s="13"/>
    </row>
    <row r="374" spans="2:5" ht="15">
      <c r="B374" s="90" t="s">
        <v>90</v>
      </c>
      <c r="C374" s="91"/>
      <c r="E374" s="36"/>
    </row>
    <row r="375" spans="2:5" ht="15">
      <c r="B375" s="11" t="s">
        <v>377</v>
      </c>
      <c r="C375" s="12" t="s">
        <v>378</v>
      </c>
    </row>
    <row r="376" spans="2:5">
      <c r="B376" s="25" t="s">
        <v>642</v>
      </c>
      <c r="C376" s="8" t="s">
        <v>643</v>
      </c>
    </row>
    <row r="377" spans="2:5">
      <c r="B377" s="25" t="s">
        <v>644</v>
      </c>
      <c r="C377" s="8" t="s">
        <v>645</v>
      </c>
    </row>
    <row r="378" spans="2:5">
      <c r="B378" s="10"/>
      <c r="C378" s="13"/>
    </row>
    <row r="379" spans="2:5">
      <c r="B379" s="10"/>
      <c r="C379" s="13"/>
    </row>
    <row r="380" spans="2:5">
      <c r="B380" s="10"/>
      <c r="C380" s="13"/>
    </row>
    <row r="381" spans="2:5" ht="15">
      <c r="B381" s="90" t="s">
        <v>91</v>
      </c>
      <c r="C381" s="91"/>
      <c r="E381" s="36"/>
    </row>
    <row r="382" spans="2:5" ht="15">
      <c r="B382" s="11" t="s">
        <v>377</v>
      </c>
      <c r="C382" s="12" t="s">
        <v>378</v>
      </c>
    </row>
    <row r="383" spans="2:5">
      <c r="B383" s="25" t="s">
        <v>642</v>
      </c>
      <c r="C383" s="8" t="s">
        <v>646</v>
      </c>
    </row>
    <row r="384" spans="2:5">
      <c r="B384" s="25" t="s">
        <v>644</v>
      </c>
      <c r="C384" s="8" t="s">
        <v>647</v>
      </c>
    </row>
    <row r="385" spans="2:5">
      <c r="B385" s="10"/>
      <c r="C385" s="13"/>
    </row>
    <row r="386" spans="2:5">
      <c r="B386" s="10"/>
      <c r="C386" s="13"/>
    </row>
    <row r="387" spans="2:5">
      <c r="B387" s="10"/>
      <c r="C387" s="13"/>
    </row>
    <row r="388" spans="2:5" ht="15">
      <c r="B388" s="82" t="s">
        <v>50</v>
      </c>
      <c r="C388" s="83"/>
      <c r="E388" s="36"/>
    </row>
    <row r="389" spans="2:5" ht="15">
      <c r="B389" s="26" t="s">
        <v>377</v>
      </c>
      <c r="C389" s="8" t="s">
        <v>378</v>
      </c>
    </row>
    <row r="390" spans="2:5" ht="15">
      <c r="B390" s="25" t="s">
        <v>413</v>
      </c>
      <c r="C390" s="8" t="s">
        <v>648</v>
      </c>
    </row>
    <row r="391" spans="2:5" ht="15">
      <c r="B391" s="25" t="s">
        <v>649</v>
      </c>
      <c r="C391" s="8" t="s">
        <v>650</v>
      </c>
    </row>
    <row r="392" spans="2:5" ht="15">
      <c r="B392" s="25" t="s">
        <v>388</v>
      </c>
      <c r="C392" s="8" t="s">
        <v>651</v>
      </c>
    </row>
    <row r="393" spans="2:5" ht="15">
      <c r="B393" s="25" t="s">
        <v>652</v>
      </c>
      <c r="C393" s="8" t="s">
        <v>653</v>
      </c>
    </row>
    <row r="394" spans="2:5">
      <c r="B394" s="10"/>
      <c r="C394" s="13"/>
    </row>
    <row r="395" spans="2:5">
      <c r="B395" s="10"/>
      <c r="C395" s="13"/>
    </row>
    <row r="396" spans="2:5">
      <c r="B396" s="10"/>
      <c r="C396" s="13"/>
    </row>
    <row r="397" spans="2:5">
      <c r="B397" s="10"/>
      <c r="C397" s="10"/>
      <c r="E397" s="36"/>
    </row>
    <row r="398" spans="2:5">
      <c r="B398" s="10"/>
      <c r="C398" s="10"/>
    </row>
    <row r="399" spans="2:5">
      <c r="B399" s="10"/>
      <c r="C399" s="10"/>
    </row>
    <row r="400" spans="2:5">
      <c r="B400" s="10"/>
      <c r="C400" s="10"/>
    </row>
    <row r="401" spans="2:3">
      <c r="B401" s="10"/>
      <c r="C401" s="10"/>
    </row>
    <row r="402" spans="2:3">
      <c r="B402" s="10"/>
      <c r="C402" s="10"/>
    </row>
    <row r="403" spans="2:3">
      <c r="B403" s="10"/>
      <c r="C403" s="10"/>
    </row>
    <row r="404" spans="2:3">
      <c r="B404" s="10"/>
      <c r="C404" s="13"/>
    </row>
    <row r="405" spans="2:3">
      <c r="B405" s="10"/>
      <c r="C405" s="13"/>
    </row>
    <row r="406" spans="2:3">
      <c r="B406" s="10"/>
      <c r="C406" s="13"/>
    </row>
    <row r="407" spans="2:3">
      <c r="B407" s="10"/>
      <c r="C407" s="13"/>
    </row>
    <row r="408" spans="2:3">
      <c r="B408" s="10"/>
      <c r="C408" s="13"/>
    </row>
    <row r="409" spans="2:3">
      <c r="B409" s="10"/>
      <c r="C409" s="13"/>
    </row>
    <row r="410" spans="2:3">
      <c r="B410" s="10"/>
      <c r="C410" s="13"/>
    </row>
    <row r="411" spans="2:3">
      <c r="B411" s="10"/>
      <c r="C411" s="13"/>
    </row>
    <row r="412" spans="2:3">
      <c r="B412" s="10"/>
      <c r="C412" s="13"/>
    </row>
  </sheetData>
  <sortState xmlns:xlrd2="http://schemas.microsoft.com/office/spreadsheetml/2017/richdata2" ref="B2:E398">
    <sortCondition ref="C2:C398"/>
  </sortState>
  <mergeCells count="35">
    <mergeCell ref="B381:C381"/>
    <mergeCell ref="B388:C388"/>
    <mergeCell ref="B312:C312"/>
    <mergeCell ref="B306:C306"/>
    <mergeCell ref="B324:C324"/>
    <mergeCell ref="B355:C355"/>
    <mergeCell ref="B364:C364"/>
    <mergeCell ref="B374:C374"/>
    <mergeCell ref="B117:C117"/>
    <mergeCell ref="B2:C2"/>
    <mergeCell ref="B8:C8"/>
    <mergeCell ref="B14:C14"/>
    <mergeCell ref="B20:C20"/>
    <mergeCell ref="B27:C27"/>
    <mergeCell ref="B51:C51"/>
    <mergeCell ref="B62:C62"/>
    <mergeCell ref="B73:C73"/>
    <mergeCell ref="B95:C95"/>
    <mergeCell ref="B108:C108"/>
    <mergeCell ref="B42:C42"/>
    <mergeCell ref="B267:C267"/>
    <mergeCell ref="B286:C286"/>
    <mergeCell ref="B252:C252"/>
    <mergeCell ref="B246:C246"/>
    <mergeCell ref="B128:C128"/>
    <mergeCell ref="B140:C140"/>
    <mergeCell ref="B169:C169"/>
    <mergeCell ref="B180:C180"/>
    <mergeCell ref="B193:C193"/>
    <mergeCell ref="B203:C203"/>
    <mergeCell ref="B213:C213"/>
    <mergeCell ref="B228:C228"/>
    <mergeCell ref="B234:C234"/>
    <mergeCell ref="B240:C240"/>
    <mergeCell ref="B221:C221"/>
  </mergeCells>
  <hyperlinks>
    <hyperlink ref="B4" r:id="rId1" xr:uid="{4E4F1E30-6A25-4528-B6AA-131B839B0EC2}"/>
    <hyperlink ref="B10" r:id="rId2" xr:uid="{6B462812-F000-46F3-B087-6839D56B1839}"/>
    <hyperlink ref="B16" r:id="rId3" xr:uid="{8DF7C93F-2AF8-407B-9516-41DBBFB22626}"/>
    <hyperlink ref="B236" r:id="rId4" xr:uid="{99DC96D1-7D73-4AD7-ADED-5743743073BB}"/>
    <hyperlink ref="B230" r:id="rId5" xr:uid="{AA842B7F-69FE-4E83-9F31-5FDE4808E21F}"/>
    <hyperlink ref="B242" r:id="rId6" xr:uid="{4911B39A-F61F-4646-B2D5-38D5A8D76ED3}"/>
    <hyperlink ref="B248" r:id="rId7" xr:uid="{51782004-1595-49D7-BF94-DF2297842477}"/>
    <hyperlink ref="B308" r:id="rId8" xr:uid="{0062A40F-F678-4E9D-A9FE-A4B21A7BA3CB}"/>
  </hyperlinks>
  <pageMargins left="0.7" right="0.7" top="0.75" bottom="0.75" header="0.3" footer="0.3"/>
  <pageSetup paperSize="9" orientation="portrait" r:id="rId9"/>
  <tableParts count="35">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32B49-09DC-416D-AB20-158C1E3601C9}">
  <sheetPr codeName="Feuil2"/>
  <dimension ref="A1:G83"/>
  <sheetViews>
    <sheetView zoomScale="70" zoomScaleNormal="70" workbookViewId="0">
      <pane ySplit="1" topLeftCell="A2" activePane="bottomLeft" state="frozen"/>
      <selection activeCell="C1" sqref="C1"/>
      <selection pane="bottomLeft"/>
    </sheetView>
  </sheetViews>
  <sheetFormatPr baseColWidth="10" defaultRowHeight="15.75"/>
  <cols>
    <col min="1" max="1" width="32.625" style="40" bestFit="1" customWidth="1"/>
    <col min="2" max="2" width="57.875" style="2" customWidth="1"/>
    <col min="3" max="3" width="45.5" style="2" customWidth="1"/>
    <col min="4" max="4" width="39.5" style="2" customWidth="1"/>
    <col min="5" max="5" width="47.625" style="2" customWidth="1"/>
    <col min="6" max="6" width="22.125" style="2" bestFit="1" customWidth="1"/>
    <col min="7" max="7" width="33" style="2" customWidth="1"/>
  </cols>
  <sheetData>
    <row r="1" spans="1:7" s="41" customFormat="1" ht="42" customHeight="1">
      <c r="A1" s="38" t="s">
        <v>10</v>
      </c>
      <c r="B1" s="62" t="s">
        <v>9</v>
      </c>
      <c r="C1" s="62" t="s">
        <v>124</v>
      </c>
      <c r="D1" s="62" t="s">
        <v>126</v>
      </c>
      <c r="E1" s="62" t="s">
        <v>125</v>
      </c>
      <c r="F1" s="62" t="s">
        <v>127</v>
      </c>
      <c r="G1" s="62" t="s">
        <v>128</v>
      </c>
    </row>
    <row r="2" spans="1:7" ht="285">
      <c r="A2" s="63" t="s">
        <v>11</v>
      </c>
      <c r="B2" s="64" t="s">
        <v>341</v>
      </c>
      <c r="C2" s="64" t="s">
        <v>174</v>
      </c>
      <c r="D2" s="65" t="s">
        <v>175</v>
      </c>
      <c r="E2" s="64"/>
      <c r="F2" s="64" t="s">
        <v>176</v>
      </c>
      <c r="G2" s="64"/>
    </row>
    <row r="3" spans="1:7" ht="270.75">
      <c r="A3" s="66" t="s">
        <v>83</v>
      </c>
      <c r="B3" s="64" t="s">
        <v>342</v>
      </c>
      <c r="C3" s="64" t="s">
        <v>177</v>
      </c>
      <c r="D3" s="64" t="s">
        <v>180</v>
      </c>
      <c r="E3" s="64" t="s">
        <v>178</v>
      </c>
      <c r="F3" s="64" t="s">
        <v>179</v>
      </c>
      <c r="G3" s="64"/>
    </row>
    <row r="4" spans="1:7" ht="313.5">
      <c r="A4" s="63" t="s">
        <v>12</v>
      </c>
      <c r="B4" s="64" t="s">
        <v>343</v>
      </c>
      <c r="C4" s="64" t="s">
        <v>181</v>
      </c>
      <c r="D4" s="64" t="s">
        <v>182</v>
      </c>
      <c r="E4" s="64" t="s">
        <v>178</v>
      </c>
      <c r="F4" s="64" t="s">
        <v>176</v>
      </c>
      <c r="G4" s="64"/>
    </row>
    <row r="5" spans="1:7" ht="313.5">
      <c r="A5" s="66" t="s">
        <v>13</v>
      </c>
      <c r="B5" s="64" t="s">
        <v>344</v>
      </c>
      <c r="C5" s="64" t="s">
        <v>183</v>
      </c>
      <c r="D5" s="64" t="s">
        <v>180</v>
      </c>
      <c r="E5" s="64" t="s">
        <v>184</v>
      </c>
      <c r="F5" s="64" t="s">
        <v>185</v>
      </c>
      <c r="G5" s="64"/>
    </row>
    <row r="6" spans="1:7" ht="185.25">
      <c r="A6" s="66" t="s">
        <v>14</v>
      </c>
      <c r="B6" s="64" t="s">
        <v>345</v>
      </c>
      <c r="C6" s="64" t="s">
        <v>186</v>
      </c>
      <c r="D6" s="64" t="s">
        <v>187</v>
      </c>
      <c r="E6" s="64"/>
      <c r="F6" s="64" t="s">
        <v>185</v>
      </c>
      <c r="G6" s="64"/>
    </row>
    <row r="7" spans="1:7" ht="71.25">
      <c r="A7" s="67" t="s">
        <v>660</v>
      </c>
      <c r="B7" s="64" t="s">
        <v>346</v>
      </c>
      <c r="C7" s="64" t="s">
        <v>188</v>
      </c>
      <c r="D7" s="64"/>
      <c r="E7" s="64"/>
      <c r="F7" s="64" t="s">
        <v>185</v>
      </c>
      <c r="G7" s="64"/>
    </row>
    <row r="8" spans="1:7" ht="228">
      <c r="A8" s="66" t="s">
        <v>15</v>
      </c>
      <c r="B8" s="64" t="s">
        <v>347</v>
      </c>
      <c r="C8" s="64" t="s">
        <v>189</v>
      </c>
      <c r="D8" s="64"/>
      <c r="E8" s="64" t="s">
        <v>190</v>
      </c>
      <c r="F8" s="64" t="s">
        <v>185</v>
      </c>
      <c r="G8" s="64"/>
    </row>
    <row r="9" spans="1:7" ht="409.5">
      <c r="A9" s="68" t="s">
        <v>16</v>
      </c>
      <c r="B9" s="64" t="s">
        <v>348</v>
      </c>
      <c r="C9" s="64" t="s">
        <v>191</v>
      </c>
      <c r="D9" s="64" t="s">
        <v>192</v>
      </c>
      <c r="E9" s="64"/>
      <c r="F9" s="64" t="s">
        <v>194</v>
      </c>
      <c r="G9" s="64" t="s">
        <v>193</v>
      </c>
    </row>
    <row r="10" spans="1:7" ht="409.5">
      <c r="A10" s="68" t="s">
        <v>17</v>
      </c>
      <c r="B10" s="64" t="s">
        <v>349</v>
      </c>
      <c r="C10" s="64" t="s">
        <v>195</v>
      </c>
      <c r="D10" s="64" t="s">
        <v>196</v>
      </c>
      <c r="E10" s="64"/>
      <c r="F10" s="64" t="s">
        <v>194</v>
      </c>
      <c r="G10" s="64" t="s">
        <v>197</v>
      </c>
    </row>
    <row r="11" spans="1:7" ht="409.5">
      <c r="A11" s="68" t="s">
        <v>18</v>
      </c>
      <c r="B11" s="64" t="s">
        <v>350</v>
      </c>
      <c r="C11" s="64" t="s">
        <v>198</v>
      </c>
      <c r="D11" s="64" t="s">
        <v>200</v>
      </c>
      <c r="E11" s="64" t="s">
        <v>199</v>
      </c>
      <c r="F11" s="64" t="s">
        <v>194</v>
      </c>
      <c r="G11" s="64" t="s">
        <v>201</v>
      </c>
    </row>
    <row r="12" spans="1:7" ht="213.75">
      <c r="A12" s="38" t="s">
        <v>98</v>
      </c>
      <c r="B12" s="64" t="s">
        <v>352</v>
      </c>
      <c r="C12" s="64" t="s">
        <v>205</v>
      </c>
      <c r="D12" s="64"/>
      <c r="E12" s="64" t="s">
        <v>206</v>
      </c>
      <c r="F12" s="64" t="s">
        <v>179</v>
      </c>
      <c r="G12" s="64"/>
    </row>
    <row r="13" spans="1:7" ht="299.25">
      <c r="A13" s="67" t="s">
        <v>97</v>
      </c>
      <c r="B13" s="64" t="s">
        <v>351</v>
      </c>
      <c r="C13" s="64" t="s">
        <v>202</v>
      </c>
      <c r="D13" s="64"/>
      <c r="E13" s="64" t="s">
        <v>203</v>
      </c>
      <c r="F13" s="64" t="s">
        <v>179</v>
      </c>
      <c r="G13" s="64" t="s">
        <v>204</v>
      </c>
    </row>
    <row r="14" spans="1:7" ht="256.5">
      <c r="A14" s="38" t="s">
        <v>99</v>
      </c>
      <c r="B14" s="64" t="s">
        <v>353</v>
      </c>
      <c r="C14" s="64" t="s">
        <v>207</v>
      </c>
      <c r="D14" s="64"/>
      <c r="E14" s="64" t="s">
        <v>208</v>
      </c>
      <c r="F14" s="64" t="s">
        <v>179</v>
      </c>
      <c r="G14" s="64"/>
    </row>
    <row r="15" spans="1:7" ht="409.5">
      <c r="A15" s="38" t="s">
        <v>100</v>
      </c>
      <c r="B15" s="64" t="s">
        <v>354</v>
      </c>
      <c r="C15" s="64" t="s">
        <v>209</v>
      </c>
      <c r="D15" s="64"/>
      <c r="E15" s="64" t="s">
        <v>210</v>
      </c>
      <c r="F15" s="64" t="s">
        <v>179</v>
      </c>
      <c r="G15" s="64"/>
    </row>
    <row r="16" spans="1:7" ht="409.5">
      <c r="A16" s="67" t="s">
        <v>101</v>
      </c>
      <c r="B16" s="64" t="s">
        <v>355</v>
      </c>
      <c r="C16" s="64" t="s">
        <v>211</v>
      </c>
      <c r="D16" s="64" t="s">
        <v>213</v>
      </c>
      <c r="E16" s="64" t="s">
        <v>212</v>
      </c>
      <c r="F16" s="64" t="s">
        <v>179</v>
      </c>
      <c r="G16" s="64"/>
    </row>
    <row r="17" spans="1:7" ht="270.75">
      <c r="A17" s="38" t="s">
        <v>102</v>
      </c>
      <c r="B17" s="64" t="s">
        <v>356</v>
      </c>
      <c r="C17" s="64" t="s">
        <v>214</v>
      </c>
      <c r="D17" s="64"/>
      <c r="E17" s="64" t="s">
        <v>215</v>
      </c>
      <c r="F17" s="64" t="s">
        <v>179</v>
      </c>
      <c r="G17" s="64"/>
    </row>
    <row r="18" spans="1:7" ht="409.5">
      <c r="A18" s="38" t="s">
        <v>103</v>
      </c>
      <c r="B18" s="64" t="s">
        <v>357</v>
      </c>
      <c r="C18" s="64" t="s">
        <v>216</v>
      </c>
      <c r="D18" s="64"/>
      <c r="E18" s="64" t="s">
        <v>217</v>
      </c>
      <c r="F18" s="64" t="s">
        <v>179</v>
      </c>
      <c r="G18" s="64"/>
    </row>
    <row r="19" spans="1:7" ht="409.5">
      <c r="A19" s="39" t="s">
        <v>19</v>
      </c>
      <c r="B19" s="64" t="s">
        <v>358</v>
      </c>
      <c r="C19" s="64" t="s">
        <v>218</v>
      </c>
      <c r="D19" s="64"/>
      <c r="E19" s="64" t="s">
        <v>219</v>
      </c>
      <c r="F19" s="64" t="s">
        <v>179</v>
      </c>
      <c r="G19" s="64"/>
    </row>
    <row r="20" spans="1:7" ht="409.5">
      <c r="A20" s="38" t="s">
        <v>104</v>
      </c>
      <c r="B20" s="64" t="s">
        <v>359</v>
      </c>
      <c r="C20" s="64" t="s">
        <v>220</v>
      </c>
      <c r="D20" s="64"/>
      <c r="E20" s="64" t="s">
        <v>221</v>
      </c>
      <c r="F20" s="64" t="s">
        <v>179</v>
      </c>
      <c r="G20" s="64"/>
    </row>
    <row r="21" spans="1:7" ht="156.75">
      <c r="A21" s="67" t="s">
        <v>105</v>
      </c>
      <c r="B21" s="64" t="s">
        <v>360</v>
      </c>
      <c r="C21" s="64" t="s">
        <v>222</v>
      </c>
      <c r="D21" s="64"/>
      <c r="E21" s="64"/>
      <c r="F21" s="64" t="s">
        <v>179</v>
      </c>
      <c r="G21" s="64"/>
    </row>
    <row r="22" spans="1:7" ht="142.5">
      <c r="A22" s="66" t="s">
        <v>20</v>
      </c>
      <c r="B22" s="64" t="s">
        <v>361</v>
      </c>
      <c r="C22" s="64" t="s">
        <v>223</v>
      </c>
      <c r="D22" s="64"/>
      <c r="E22" s="64"/>
      <c r="F22" s="64" t="s">
        <v>179</v>
      </c>
      <c r="G22" s="64"/>
    </row>
    <row r="23" spans="1:7" ht="409.5">
      <c r="A23" s="66" t="s">
        <v>84</v>
      </c>
      <c r="B23" s="64" t="s">
        <v>362</v>
      </c>
      <c r="C23" s="64" t="s">
        <v>224</v>
      </c>
      <c r="D23" s="64"/>
      <c r="E23" s="64" t="s">
        <v>225</v>
      </c>
      <c r="F23" s="64" t="s">
        <v>179</v>
      </c>
      <c r="G23" s="64"/>
    </row>
    <row r="24" spans="1:7" ht="242.25">
      <c r="A24" s="66" t="s">
        <v>85</v>
      </c>
      <c r="B24" s="64" t="s">
        <v>363</v>
      </c>
      <c r="C24" s="64" t="s">
        <v>226</v>
      </c>
      <c r="D24" s="64"/>
      <c r="E24" s="64" t="s">
        <v>227</v>
      </c>
      <c r="F24" s="64" t="s">
        <v>179</v>
      </c>
      <c r="G24" s="64"/>
    </row>
    <row r="25" spans="1:7" ht="199.5">
      <c r="A25" s="66" t="s">
        <v>86</v>
      </c>
      <c r="B25" s="64" t="s">
        <v>364</v>
      </c>
      <c r="C25" s="64" t="s">
        <v>228</v>
      </c>
      <c r="D25" s="64"/>
      <c r="E25" s="64" t="s">
        <v>229</v>
      </c>
      <c r="F25" s="64" t="s">
        <v>179</v>
      </c>
      <c r="G25" s="64"/>
    </row>
    <row r="26" spans="1:7" ht="199.5">
      <c r="A26" s="66" t="s">
        <v>87</v>
      </c>
      <c r="B26" s="64" t="s">
        <v>365</v>
      </c>
      <c r="C26" s="64" t="s">
        <v>231</v>
      </c>
      <c r="D26" s="64"/>
      <c r="E26" s="64" t="s">
        <v>230</v>
      </c>
      <c r="F26" s="64" t="s">
        <v>179</v>
      </c>
      <c r="G26" s="64"/>
    </row>
    <row r="27" spans="1:7" ht="409.5">
      <c r="A27" s="69" t="s">
        <v>21</v>
      </c>
      <c r="B27" s="64" t="s">
        <v>366</v>
      </c>
      <c r="C27" s="64" t="s">
        <v>232</v>
      </c>
      <c r="D27" s="64" t="s">
        <v>233</v>
      </c>
      <c r="E27" s="64"/>
      <c r="F27" s="64" t="s">
        <v>194</v>
      </c>
      <c r="G27" s="64" t="s">
        <v>234</v>
      </c>
    </row>
    <row r="28" spans="1:7" ht="299.25">
      <c r="A28" s="68" t="s">
        <v>22</v>
      </c>
      <c r="B28" s="64" t="s">
        <v>367</v>
      </c>
      <c r="C28" s="64" t="s">
        <v>235</v>
      </c>
      <c r="D28" s="64"/>
      <c r="E28" s="64" t="s">
        <v>236</v>
      </c>
      <c r="F28" s="64" t="s">
        <v>237</v>
      </c>
      <c r="G28" s="64" t="s">
        <v>238</v>
      </c>
    </row>
    <row r="29" spans="1:7" ht="156.75">
      <c r="A29" s="66" t="s">
        <v>23</v>
      </c>
      <c r="B29" s="64" t="s">
        <v>368</v>
      </c>
      <c r="C29" s="64" t="s">
        <v>239</v>
      </c>
      <c r="D29" s="64" t="s">
        <v>240</v>
      </c>
      <c r="E29" s="64"/>
      <c r="F29" s="64" t="s">
        <v>179</v>
      </c>
      <c r="G29" s="64"/>
    </row>
    <row r="30" spans="1:7" ht="384.75">
      <c r="A30" s="66" t="s">
        <v>661</v>
      </c>
      <c r="B30" s="64" t="s">
        <v>371</v>
      </c>
      <c r="C30" s="64" t="s">
        <v>246</v>
      </c>
      <c r="D30" s="64" t="s">
        <v>248</v>
      </c>
      <c r="E30" s="64" t="s">
        <v>247</v>
      </c>
      <c r="F30" s="64" t="s">
        <v>179</v>
      </c>
      <c r="G30" s="64"/>
    </row>
    <row r="31" spans="1:7" ht="228">
      <c r="A31" s="70" t="s">
        <v>24</v>
      </c>
      <c r="B31" s="64" t="s">
        <v>369</v>
      </c>
      <c r="C31" s="64" t="s">
        <v>241</v>
      </c>
      <c r="D31" s="64"/>
      <c r="E31" s="64" t="s">
        <v>242</v>
      </c>
      <c r="F31" s="64" t="s">
        <v>194</v>
      </c>
      <c r="G31" s="64" t="s">
        <v>243</v>
      </c>
    </row>
    <row r="32" spans="1:7" ht="228">
      <c r="A32" s="68" t="s">
        <v>25</v>
      </c>
      <c r="B32" s="64" t="s">
        <v>370</v>
      </c>
      <c r="C32" s="64" t="s">
        <v>244</v>
      </c>
      <c r="D32" s="64"/>
      <c r="E32" s="64" t="s">
        <v>242</v>
      </c>
      <c r="F32" s="64" t="s">
        <v>194</v>
      </c>
      <c r="G32" s="64" t="s">
        <v>245</v>
      </c>
    </row>
    <row r="33" spans="1:7" ht="85.5">
      <c r="A33" s="66" t="s">
        <v>26</v>
      </c>
      <c r="B33" s="64" t="s">
        <v>372</v>
      </c>
      <c r="C33" s="64" t="s">
        <v>249</v>
      </c>
      <c r="D33" s="64"/>
      <c r="E33" s="64"/>
      <c r="F33" s="64" t="s">
        <v>179</v>
      </c>
      <c r="G33" s="64"/>
    </row>
    <row r="34" spans="1:7" ht="409.5">
      <c r="A34" s="69" t="s">
        <v>27</v>
      </c>
      <c r="B34" s="64" t="s">
        <v>373</v>
      </c>
      <c r="C34" s="64" t="s">
        <v>250</v>
      </c>
      <c r="D34" s="64" t="s">
        <v>252</v>
      </c>
      <c r="E34" s="64" t="s">
        <v>251</v>
      </c>
      <c r="F34" s="64" t="s">
        <v>194</v>
      </c>
      <c r="G34" s="64" t="s">
        <v>253</v>
      </c>
    </row>
    <row r="35" spans="1:7" ht="285">
      <c r="A35" s="66" t="s">
        <v>28</v>
      </c>
      <c r="B35" s="64" t="s">
        <v>374</v>
      </c>
      <c r="C35" s="64" t="s">
        <v>254</v>
      </c>
      <c r="D35" s="64" t="s">
        <v>256</v>
      </c>
      <c r="E35" s="64" t="s">
        <v>255</v>
      </c>
      <c r="F35" s="64" t="s">
        <v>179</v>
      </c>
      <c r="G35" s="64"/>
    </row>
    <row r="36" spans="1:7" ht="409.5">
      <c r="A36" s="69" t="s">
        <v>29</v>
      </c>
      <c r="B36" s="64" t="s">
        <v>375</v>
      </c>
      <c r="C36" s="64" t="s">
        <v>257</v>
      </c>
      <c r="D36" s="64" t="s">
        <v>259</v>
      </c>
      <c r="E36" s="64" t="s">
        <v>258</v>
      </c>
      <c r="F36" s="64" t="s">
        <v>194</v>
      </c>
      <c r="G36" s="64" t="s">
        <v>260</v>
      </c>
    </row>
    <row r="37" spans="1:7" ht="85.5">
      <c r="A37" s="66" t="s">
        <v>30</v>
      </c>
      <c r="B37" s="64" t="s">
        <v>376</v>
      </c>
      <c r="C37" s="64" t="s">
        <v>261</v>
      </c>
      <c r="D37" s="64"/>
      <c r="E37" s="64"/>
      <c r="F37" s="64" t="s">
        <v>179</v>
      </c>
      <c r="G37" s="64"/>
    </row>
    <row r="38" spans="1:7" ht="213.75">
      <c r="A38" s="66" t="s">
        <v>31</v>
      </c>
      <c r="B38" s="64" t="s">
        <v>129</v>
      </c>
      <c r="C38" s="64" t="s">
        <v>263</v>
      </c>
      <c r="D38" s="64" t="s">
        <v>264</v>
      </c>
      <c r="E38" s="64"/>
      <c r="F38" s="64" t="s">
        <v>179</v>
      </c>
      <c r="G38" s="64"/>
    </row>
    <row r="39" spans="1:7" ht="213.75">
      <c r="A39" s="66" t="s">
        <v>32</v>
      </c>
      <c r="B39" s="64" t="s">
        <v>130</v>
      </c>
      <c r="C39" s="64" t="s">
        <v>265</v>
      </c>
      <c r="D39" s="64" t="s">
        <v>264</v>
      </c>
      <c r="E39" s="64"/>
      <c r="F39" s="64" t="s">
        <v>179</v>
      </c>
      <c r="G39" s="64"/>
    </row>
    <row r="40" spans="1:7" ht="213.75">
      <c r="A40" s="67" t="s">
        <v>106</v>
      </c>
      <c r="B40" s="64" t="s">
        <v>131</v>
      </c>
      <c r="C40" s="64" t="s">
        <v>266</v>
      </c>
      <c r="D40" s="64" t="s">
        <v>267</v>
      </c>
      <c r="E40" s="64"/>
      <c r="F40" s="64" t="s">
        <v>179</v>
      </c>
      <c r="G40" s="64"/>
    </row>
    <row r="41" spans="1:7" ht="128.25">
      <c r="A41" s="66" t="s">
        <v>33</v>
      </c>
      <c r="B41" s="64" t="s">
        <v>132</v>
      </c>
      <c r="C41" s="64" t="s">
        <v>268</v>
      </c>
      <c r="D41" s="64"/>
      <c r="E41" s="64"/>
      <c r="F41" s="64" t="s">
        <v>179</v>
      </c>
      <c r="G41" s="64"/>
    </row>
    <row r="42" spans="1:7" ht="128.25">
      <c r="A42" s="66" t="s">
        <v>34</v>
      </c>
      <c r="B42" s="64" t="s">
        <v>133</v>
      </c>
      <c r="C42" s="64" t="s">
        <v>269</v>
      </c>
      <c r="D42" s="64"/>
      <c r="E42" s="64"/>
      <c r="F42" s="64" t="s">
        <v>179</v>
      </c>
      <c r="G42" s="64"/>
    </row>
    <row r="43" spans="1:7" ht="128.25">
      <c r="A43" s="67" t="s">
        <v>107</v>
      </c>
      <c r="B43" s="64" t="s">
        <v>134</v>
      </c>
      <c r="C43" s="64" t="s">
        <v>270</v>
      </c>
      <c r="D43" s="64"/>
      <c r="E43" s="64"/>
      <c r="F43" s="64" t="s">
        <v>179</v>
      </c>
      <c r="G43" s="64"/>
    </row>
    <row r="44" spans="1:7" ht="128.25">
      <c r="A44" s="67" t="s">
        <v>108</v>
      </c>
      <c r="B44" s="64" t="s">
        <v>135</v>
      </c>
      <c r="C44" s="64" t="s">
        <v>271</v>
      </c>
      <c r="D44" s="64" t="s">
        <v>272</v>
      </c>
      <c r="E44" s="64"/>
      <c r="F44" s="64" t="s">
        <v>179</v>
      </c>
      <c r="G44" s="64"/>
    </row>
    <row r="45" spans="1:7" ht="342">
      <c r="A45" s="67" t="s">
        <v>109</v>
      </c>
      <c r="B45" s="64" t="s">
        <v>136</v>
      </c>
      <c r="C45" s="64" t="s">
        <v>273</v>
      </c>
      <c r="D45" s="64"/>
      <c r="E45" s="64" t="s">
        <v>274</v>
      </c>
      <c r="F45" s="64" t="s">
        <v>179</v>
      </c>
      <c r="G45" s="64"/>
    </row>
    <row r="46" spans="1:7" ht="228">
      <c r="A46" s="66" t="s">
        <v>88</v>
      </c>
      <c r="B46" s="64" t="s">
        <v>137</v>
      </c>
      <c r="C46" s="64" t="s">
        <v>275</v>
      </c>
      <c r="D46" s="64" t="s">
        <v>276</v>
      </c>
      <c r="E46" s="64"/>
      <c r="F46" s="64" t="s">
        <v>179</v>
      </c>
      <c r="G46" s="64"/>
    </row>
    <row r="47" spans="1:7" ht="156.75">
      <c r="A47" s="38" t="s">
        <v>110</v>
      </c>
      <c r="B47" s="64" t="s">
        <v>138</v>
      </c>
      <c r="C47" s="64" t="s">
        <v>277</v>
      </c>
      <c r="D47" s="64"/>
      <c r="E47" s="64"/>
      <c r="F47" s="64" t="s">
        <v>179</v>
      </c>
      <c r="G47" s="64"/>
    </row>
    <row r="48" spans="1:7" ht="409.5">
      <c r="A48" s="67" t="s">
        <v>111</v>
      </c>
      <c r="B48" s="64" t="s">
        <v>139</v>
      </c>
      <c r="C48" s="64" t="s">
        <v>278</v>
      </c>
      <c r="D48" s="64"/>
      <c r="E48" s="64" t="s">
        <v>279</v>
      </c>
      <c r="F48" s="64" t="s">
        <v>179</v>
      </c>
      <c r="G48" s="64"/>
    </row>
    <row r="49" spans="1:7" ht="185.25">
      <c r="A49" s="67" t="s">
        <v>112</v>
      </c>
      <c r="B49" s="64" t="s">
        <v>140</v>
      </c>
      <c r="C49" s="64" t="s">
        <v>280</v>
      </c>
      <c r="D49" s="64" t="s">
        <v>281</v>
      </c>
      <c r="E49" s="64"/>
      <c r="F49" s="64" t="s">
        <v>179</v>
      </c>
      <c r="G49" s="64"/>
    </row>
    <row r="50" spans="1:7" ht="313.5">
      <c r="A50" s="67" t="s">
        <v>113</v>
      </c>
      <c r="B50" s="64" t="s">
        <v>141</v>
      </c>
      <c r="C50" s="64" t="s">
        <v>282</v>
      </c>
      <c r="D50" s="64" t="s">
        <v>284</v>
      </c>
      <c r="E50" s="64" t="s">
        <v>283</v>
      </c>
      <c r="F50" s="64" t="s">
        <v>179</v>
      </c>
      <c r="G50" s="64"/>
    </row>
    <row r="51" spans="1:7" ht="71.25">
      <c r="A51" s="66" t="s">
        <v>89</v>
      </c>
      <c r="B51" s="64" t="s">
        <v>142</v>
      </c>
      <c r="C51" s="64" t="s">
        <v>285</v>
      </c>
      <c r="D51" s="64"/>
      <c r="E51" s="64"/>
      <c r="F51" s="64" t="s">
        <v>179</v>
      </c>
      <c r="G51" s="64"/>
    </row>
    <row r="52" spans="1:7" ht="342">
      <c r="A52" s="71" t="s">
        <v>114</v>
      </c>
      <c r="B52" s="64" t="s">
        <v>143</v>
      </c>
      <c r="C52" s="64" t="s">
        <v>286</v>
      </c>
      <c r="D52" s="64" t="s">
        <v>287</v>
      </c>
      <c r="E52" s="64"/>
      <c r="F52" s="64" t="s">
        <v>176</v>
      </c>
      <c r="G52" s="64"/>
    </row>
    <row r="53" spans="1:7" ht="185.25">
      <c r="A53" s="67" t="s">
        <v>115</v>
      </c>
      <c r="B53" s="64" t="s">
        <v>144</v>
      </c>
      <c r="C53" s="64" t="s">
        <v>288</v>
      </c>
      <c r="D53" s="64" t="s">
        <v>289</v>
      </c>
      <c r="E53" s="64"/>
      <c r="F53" s="64" t="s">
        <v>179</v>
      </c>
      <c r="G53" s="64"/>
    </row>
    <row r="54" spans="1:7" ht="313.5">
      <c r="A54" s="71" t="s">
        <v>117</v>
      </c>
      <c r="B54" s="64" t="s">
        <v>145</v>
      </c>
      <c r="C54" s="64" t="s">
        <v>286</v>
      </c>
      <c r="D54" s="64" t="s">
        <v>287</v>
      </c>
      <c r="E54" s="64"/>
      <c r="F54" s="64" t="s">
        <v>176</v>
      </c>
      <c r="G54" s="64"/>
    </row>
    <row r="55" spans="1:7" ht="156.75">
      <c r="A55" s="67" t="s">
        <v>116</v>
      </c>
      <c r="B55" s="64" t="s">
        <v>146</v>
      </c>
      <c r="C55" s="64" t="s">
        <v>290</v>
      </c>
      <c r="D55" s="64" t="s">
        <v>289</v>
      </c>
      <c r="E55" s="64"/>
      <c r="F55" s="64" t="s">
        <v>179</v>
      </c>
      <c r="G55" s="64"/>
    </row>
    <row r="56" spans="1:7" ht="342">
      <c r="A56" s="63" t="s">
        <v>35</v>
      </c>
      <c r="B56" s="64" t="s">
        <v>147</v>
      </c>
      <c r="C56" s="64" t="s">
        <v>291</v>
      </c>
      <c r="D56" s="64" t="s">
        <v>292</v>
      </c>
      <c r="E56" s="64"/>
      <c r="F56" s="64" t="s">
        <v>176</v>
      </c>
      <c r="G56" s="64"/>
    </row>
    <row r="57" spans="1:7" ht="185.25">
      <c r="A57" s="67" t="s">
        <v>118</v>
      </c>
      <c r="B57" s="64" t="s">
        <v>148</v>
      </c>
      <c r="C57" s="64" t="s">
        <v>294</v>
      </c>
      <c r="D57" s="64" t="s">
        <v>295</v>
      </c>
      <c r="E57" s="64"/>
      <c r="F57" s="64" t="s">
        <v>179</v>
      </c>
      <c r="G57" s="64"/>
    </row>
    <row r="58" spans="1:7" ht="256.5">
      <c r="A58" s="66" t="s">
        <v>36</v>
      </c>
      <c r="B58" s="64" t="s">
        <v>149</v>
      </c>
      <c r="C58" s="64" t="s">
        <v>296</v>
      </c>
      <c r="D58" s="64" t="s">
        <v>297</v>
      </c>
      <c r="E58" s="64"/>
      <c r="F58" s="64" t="s">
        <v>179</v>
      </c>
      <c r="G58" s="64"/>
    </row>
    <row r="59" spans="1:7" ht="185.25">
      <c r="A59" s="67" t="s">
        <v>119</v>
      </c>
      <c r="B59" s="64" t="s">
        <v>150</v>
      </c>
      <c r="C59" s="64" t="s">
        <v>298</v>
      </c>
      <c r="D59" s="64" t="s">
        <v>299</v>
      </c>
      <c r="E59" s="64"/>
      <c r="F59" s="64" t="s">
        <v>179</v>
      </c>
      <c r="G59" s="64"/>
    </row>
    <row r="60" spans="1:7" ht="142.5">
      <c r="A60" s="66" t="s">
        <v>37</v>
      </c>
      <c r="B60" s="64" t="s">
        <v>151</v>
      </c>
      <c r="C60" s="64" t="s">
        <v>300</v>
      </c>
      <c r="D60" s="64" t="s">
        <v>262</v>
      </c>
      <c r="E60" s="64"/>
      <c r="F60" s="64" t="s">
        <v>179</v>
      </c>
      <c r="G60" s="64"/>
    </row>
    <row r="61" spans="1:7" ht="142.5">
      <c r="A61" s="66" t="s">
        <v>41</v>
      </c>
      <c r="B61" s="64" t="s">
        <v>155</v>
      </c>
      <c r="C61" s="64" t="s">
        <v>306</v>
      </c>
      <c r="D61" s="64" t="s">
        <v>307</v>
      </c>
      <c r="E61" s="64"/>
      <c r="F61" s="64" t="s">
        <v>179</v>
      </c>
      <c r="G61" s="64"/>
    </row>
    <row r="62" spans="1:7" ht="409.5">
      <c r="A62" s="61" t="s">
        <v>94</v>
      </c>
      <c r="B62" s="64" t="s">
        <v>669</v>
      </c>
      <c r="C62" s="64" t="s">
        <v>337</v>
      </c>
      <c r="D62" s="64"/>
      <c r="E62" s="64" t="s">
        <v>670</v>
      </c>
      <c r="F62" s="64" t="s">
        <v>194</v>
      </c>
      <c r="G62" s="64" t="s">
        <v>666</v>
      </c>
    </row>
    <row r="63" spans="1:7" ht="285">
      <c r="A63" s="68" t="s">
        <v>38</v>
      </c>
      <c r="B63" s="64" t="s">
        <v>152</v>
      </c>
      <c r="C63" s="64" t="s">
        <v>301</v>
      </c>
      <c r="D63" s="64" t="s">
        <v>302</v>
      </c>
      <c r="E63" s="64"/>
      <c r="F63" s="64" t="s">
        <v>194</v>
      </c>
      <c r="G63" s="64" t="s">
        <v>666</v>
      </c>
    </row>
    <row r="64" spans="1:7" ht="156.75">
      <c r="A64" s="66" t="s">
        <v>39</v>
      </c>
      <c r="B64" s="64" t="s">
        <v>153</v>
      </c>
      <c r="C64" s="64" t="s">
        <v>303</v>
      </c>
      <c r="D64" s="64" t="s">
        <v>293</v>
      </c>
      <c r="E64" s="64"/>
      <c r="F64" s="64" t="s">
        <v>179</v>
      </c>
      <c r="G64" s="64"/>
    </row>
    <row r="65" spans="1:7" ht="199.5">
      <c r="A65" s="66" t="s">
        <v>40</v>
      </c>
      <c r="B65" s="64" t="s">
        <v>154</v>
      </c>
      <c r="C65" s="64" t="s">
        <v>304</v>
      </c>
      <c r="D65" s="64" t="s">
        <v>305</v>
      </c>
      <c r="E65" s="64"/>
      <c r="F65" s="64" t="s">
        <v>179</v>
      </c>
      <c r="G65" s="64"/>
    </row>
    <row r="66" spans="1:7" ht="114">
      <c r="A66" s="38" t="s">
        <v>95</v>
      </c>
      <c r="B66" s="64" t="s">
        <v>172</v>
      </c>
      <c r="C66" s="64" t="s">
        <v>338</v>
      </c>
      <c r="D66" s="64" t="s">
        <v>339</v>
      </c>
      <c r="E66" s="64"/>
      <c r="F66" s="64" t="s">
        <v>179</v>
      </c>
      <c r="G66" s="64"/>
    </row>
    <row r="67" spans="1:7" ht="85.5">
      <c r="A67" s="39" t="s">
        <v>123</v>
      </c>
      <c r="B67" s="64" t="s">
        <v>173</v>
      </c>
      <c r="C67" s="64" t="s">
        <v>340</v>
      </c>
      <c r="D67" s="64"/>
      <c r="E67" s="64"/>
      <c r="F67" s="64" t="s">
        <v>179</v>
      </c>
      <c r="G67" s="64"/>
    </row>
    <row r="68" spans="1:7" ht="409.5">
      <c r="A68" s="39" t="s">
        <v>92</v>
      </c>
      <c r="B68" s="64" t="s">
        <v>156</v>
      </c>
      <c r="C68" s="64" t="s">
        <v>308</v>
      </c>
      <c r="D68" s="64"/>
      <c r="E68" s="64" t="s">
        <v>309</v>
      </c>
      <c r="F68" s="64" t="s">
        <v>179</v>
      </c>
      <c r="G68" s="64"/>
    </row>
    <row r="69" spans="1:7" ht="185.25">
      <c r="A69" s="39" t="s">
        <v>42</v>
      </c>
      <c r="B69" s="64" t="s">
        <v>157</v>
      </c>
      <c r="C69" s="64" t="s">
        <v>310</v>
      </c>
      <c r="D69" s="64"/>
      <c r="E69" s="64"/>
      <c r="F69" s="64" t="s">
        <v>179</v>
      </c>
      <c r="G69" s="64"/>
    </row>
    <row r="70" spans="1:7" ht="399">
      <c r="A70" s="69" t="s">
        <v>43</v>
      </c>
      <c r="B70" s="64" t="s">
        <v>158</v>
      </c>
      <c r="C70" s="64" t="s">
        <v>311</v>
      </c>
      <c r="D70" s="64"/>
      <c r="E70" s="64" t="s">
        <v>312</v>
      </c>
      <c r="F70" s="64" t="s">
        <v>194</v>
      </c>
      <c r="G70" s="64" t="s">
        <v>315</v>
      </c>
    </row>
    <row r="71" spans="1:7" ht="142.5">
      <c r="A71" s="69" t="s">
        <v>44</v>
      </c>
      <c r="B71" s="64" t="s">
        <v>159</v>
      </c>
      <c r="C71" s="64" t="s">
        <v>313</v>
      </c>
      <c r="D71" s="64"/>
      <c r="E71" s="64"/>
      <c r="F71" s="64" t="s">
        <v>194</v>
      </c>
      <c r="G71" s="64" t="s">
        <v>314</v>
      </c>
    </row>
    <row r="72" spans="1:7" ht="156.75">
      <c r="A72" s="72" t="s">
        <v>120</v>
      </c>
      <c r="B72" s="64" t="s">
        <v>160</v>
      </c>
      <c r="C72" s="64" t="s">
        <v>316</v>
      </c>
      <c r="D72" s="64"/>
      <c r="E72" s="64"/>
      <c r="F72" s="64" t="s">
        <v>194</v>
      </c>
      <c r="G72" s="64" t="s">
        <v>317</v>
      </c>
    </row>
    <row r="73" spans="1:7" ht="71.25">
      <c r="A73" s="66" t="s">
        <v>45</v>
      </c>
      <c r="B73" s="64" t="s">
        <v>161</v>
      </c>
      <c r="C73" s="64" t="s">
        <v>318</v>
      </c>
      <c r="D73" s="64"/>
      <c r="E73" s="64"/>
      <c r="F73" s="64" t="s">
        <v>179</v>
      </c>
      <c r="G73" s="64"/>
    </row>
    <row r="74" spans="1:7" ht="409.5">
      <c r="A74" s="66" t="s">
        <v>46</v>
      </c>
      <c r="B74" s="64" t="s">
        <v>162</v>
      </c>
      <c r="C74" s="64" t="s">
        <v>319</v>
      </c>
      <c r="D74" s="64"/>
      <c r="E74" s="64" t="s">
        <v>320</v>
      </c>
      <c r="F74" s="64" t="s">
        <v>179</v>
      </c>
      <c r="G74" s="64"/>
    </row>
    <row r="75" spans="1:7" ht="213.75">
      <c r="A75" s="66" t="s">
        <v>90</v>
      </c>
      <c r="B75" s="64" t="s">
        <v>163</v>
      </c>
      <c r="C75" s="64" t="s">
        <v>321</v>
      </c>
      <c r="D75" s="64" t="s">
        <v>323</v>
      </c>
      <c r="E75" s="64" t="s">
        <v>322</v>
      </c>
      <c r="F75" s="64" t="s">
        <v>179</v>
      </c>
      <c r="G75" s="64"/>
    </row>
    <row r="76" spans="1:7" ht="384.75">
      <c r="A76" s="66" t="s">
        <v>91</v>
      </c>
      <c r="B76" s="64" t="s">
        <v>164</v>
      </c>
      <c r="C76" s="64" t="s">
        <v>324</v>
      </c>
      <c r="D76" s="64"/>
      <c r="E76" s="64" t="s">
        <v>325</v>
      </c>
      <c r="F76" s="64" t="s">
        <v>179</v>
      </c>
      <c r="G76" s="64"/>
    </row>
    <row r="77" spans="1:7" ht="242.25">
      <c r="A77" s="66" t="s">
        <v>47</v>
      </c>
      <c r="B77" s="64" t="s">
        <v>165</v>
      </c>
      <c r="C77" s="64" t="s">
        <v>326</v>
      </c>
      <c r="D77" s="64"/>
      <c r="E77" s="64"/>
      <c r="F77" s="64" t="s">
        <v>179</v>
      </c>
      <c r="G77" s="64"/>
    </row>
    <row r="78" spans="1:7" ht="242.25">
      <c r="A78" s="69" t="s">
        <v>48</v>
      </c>
      <c r="B78" s="64" t="s">
        <v>166</v>
      </c>
      <c r="C78" s="64" t="s">
        <v>327</v>
      </c>
      <c r="D78" s="64"/>
      <c r="E78" s="64"/>
      <c r="F78" s="64" t="s">
        <v>194</v>
      </c>
      <c r="G78" s="64" t="s">
        <v>328</v>
      </c>
    </row>
    <row r="79" spans="1:7" ht="85.5">
      <c r="A79" s="66" t="s">
        <v>49</v>
      </c>
      <c r="B79" s="64" t="s">
        <v>167</v>
      </c>
      <c r="C79" s="64" t="s">
        <v>329</v>
      </c>
      <c r="D79" s="64"/>
      <c r="E79" s="64"/>
      <c r="F79" s="64" t="s">
        <v>179</v>
      </c>
      <c r="G79" s="64"/>
    </row>
    <row r="80" spans="1:7" ht="242.25">
      <c r="A80" s="66" t="s">
        <v>50</v>
      </c>
      <c r="B80" s="64" t="s">
        <v>168</v>
      </c>
      <c r="C80" s="64" t="s">
        <v>330</v>
      </c>
      <c r="D80" s="64"/>
      <c r="E80" s="64" t="s">
        <v>331</v>
      </c>
      <c r="F80" s="64" t="s">
        <v>179</v>
      </c>
      <c r="G80" s="64"/>
    </row>
    <row r="81" spans="1:7" ht="199.5">
      <c r="A81" s="72" t="s">
        <v>121</v>
      </c>
      <c r="B81" s="64" t="s">
        <v>169</v>
      </c>
      <c r="C81" s="64" t="s">
        <v>332</v>
      </c>
      <c r="D81" s="64" t="s">
        <v>333</v>
      </c>
      <c r="E81" s="64"/>
      <c r="F81" s="64" t="s">
        <v>194</v>
      </c>
      <c r="G81" s="64" t="s">
        <v>334</v>
      </c>
    </row>
    <row r="82" spans="1:7" ht="199.5">
      <c r="A82" s="38" t="s">
        <v>122</v>
      </c>
      <c r="B82" s="64" t="s">
        <v>171</v>
      </c>
      <c r="C82" s="64" t="s">
        <v>336</v>
      </c>
      <c r="D82" s="64"/>
      <c r="E82" s="64"/>
      <c r="F82" s="64" t="s">
        <v>179</v>
      </c>
      <c r="G82" s="64"/>
    </row>
    <row r="83" spans="1:7" ht="114">
      <c r="A83" s="66" t="s">
        <v>51</v>
      </c>
      <c r="B83" s="64" t="s">
        <v>170</v>
      </c>
      <c r="C83" s="64" t="s">
        <v>335</v>
      </c>
      <c r="D83" s="64"/>
      <c r="E83" s="64"/>
      <c r="F83" s="64" t="s">
        <v>179</v>
      </c>
      <c r="G83" s="64"/>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2:B33"/>
  <sheetViews>
    <sheetView workbookViewId="0"/>
  </sheetViews>
  <sheetFormatPr baseColWidth="10" defaultRowHeight="14.25"/>
  <cols>
    <col min="2" max="2" width="58.125" bestFit="1" customWidth="1"/>
  </cols>
  <sheetData>
    <row r="2" spans="2:2">
      <c r="B2" t="s">
        <v>82</v>
      </c>
    </row>
    <row r="4" spans="2:2">
      <c r="B4" t="s">
        <v>52</v>
      </c>
    </row>
    <row r="5" spans="2:2">
      <c r="B5" t="s">
        <v>53</v>
      </c>
    </row>
    <row r="6" spans="2:2">
      <c r="B6" t="s">
        <v>54</v>
      </c>
    </row>
    <row r="7" spans="2:2">
      <c r="B7" t="s">
        <v>55</v>
      </c>
    </row>
    <row r="8" spans="2:2">
      <c r="B8" t="s">
        <v>56</v>
      </c>
    </row>
    <row r="9" spans="2:2">
      <c r="B9" t="s">
        <v>57</v>
      </c>
    </row>
    <row r="10" spans="2:2">
      <c r="B10" t="s">
        <v>58</v>
      </c>
    </row>
    <row r="11" spans="2:2">
      <c r="B11" t="s">
        <v>59</v>
      </c>
    </row>
    <row r="12" spans="2:2">
      <c r="B12" t="s">
        <v>60</v>
      </c>
    </row>
    <row r="13" spans="2:2">
      <c r="B13" t="s">
        <v>61</v>
      </c>
    </row>
    <row r="14" spans="2:2">
      <c r="B14" t="s">
        <v>62</v>
      </c>
    </row>
    <row r="15" spans="2:2">
      <c r="B15" t="s">
        <v>63</v>
      </c>
    </row>
    <row r="16" spans="2:2">
      <c r="B16" t="s">
        <v>64</v>
      </c>
    </row>
    <row r="17" spans="2:2">
      <c r="B17" t="s">
        <v>65</v>
      </c>
    </row>
    <row r="18" spans="2:2">
      <c r="B18" t="s">
        <v>66</v>
      </c>
    </row>
    <row r="19" spans="2:2">
      <c r="B19" t="s">
        <v>67</v>
      </c>
    </row>
    <row r="20" spans="2:2">
      <c r="B20" t="s">
        <v>68</v>
      </c>
    </row>
    <row r="21" spans="2:2">
      <c r="B21" t="s">
        <v>69</v>
      </c>
    </row>
    <row r="22" spans="2:2">
      <c r="B22" t="s">
        <v>70</v>
      </c>
    </row>
    <row r="23" spans="2:2">
      <c r="B23" t="s">
        <v>71</v>
      </c>
    </row>
    <row r="24" spans="2:2">
      <c r="B24" t="s">
        <v>72</v>
      </c>
    </row>
    <row r="25" spans="2:2">
      <c r="B25" t="s">
        <v>73</v>
      </c>
    </row>
    <row r="26" spans="2:2">
      <c r="B26" t="s">
        <v>74</v>
      </c>
    </row>
    <row r="27" spans="2:2">
      <c r="B27" t="s">
        <v>75</v>
      </c>
    </row>
    <row r="28" spans="2:2">
      <c r="B28" t="s">
        <v>76</v>
      </c>
    </row>
    <row r="29" spans="2:2">
      <c r="B29" t="s">
        <v>77</v>
      </c>
    </row>
    <row r="30" spans="2:2">
      <c r="B30" t="s">
        <v>78</v>
      </c>
    </row>
    <row r="31" spans="2:2">
      <c r="B31" t="s">
        <v>79</v>
      </c>
    </row>
    <row r="32" spans="2:2">
      <c r="B32" t="s">
        <v>80</v>
      </c>
    </row>
    <row r="33" spans="2:2">
      <c r="B33" t="s">
        <v>81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2148</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Nomenclature standard 1.09</vt:lpstr>
      <vt:lpstr>Champs et commentaires</vt:lpstr>
      <vt:lpstr>Listes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Léa Verdier</dc:creator>
  <cp:lastModifiedBy>ROJO Cédric</cp:lastModifiedBy>
  <cp:revision>220</cp:revision>
  <dcterms:created xsi:type="dcterms:W3CDTF">2017-05-10T13:36:12Z</dcterms:created>
  <dcterms:modified xsi:type="dcterms:W3CDTF">2024-01-24T09:18:28Z</dcterms:modified>
</cp:coreProperties>
</file>